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 - Education\00 General Information\2025 Biennium\Property Tax Task Force\Ed Sub for 05-23-24\"/>
    </mc:Choice>
  </mc:AlternateContent>
  <xr:revisionPtr revIDLastSave="0" documentId="8_{A469F341-9121-463F-A33F-B1787DEA346B}" xr6:coauthVersionLast="47" xr6:coauthVersionMax="47" xr10:uidLastSave="{00000000-0000-0000-0000-000000000000}"/>
  <bookViews>
    <workbookView xWindow="-120" yWindow="-120" windowWidth="29040" windowHeight="15840" tabRatio="654" xr2:uid="{00000000-000D-0000-FFFF-FFFF00000000}"/>
  </bookViews>
  <sheets>
    <sheet name="Uniform 36 mills" sheetId="15" r:id="rId1"/>
  </sheets>
  <definedNames>
    <definedName name="_xlnm._FilterDatabase" localSheetId="0" hidden="1">'Uniform 36 mills'!$A$7:$V$307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5" l="1"/>
  <c r="O6" i="15"/>
  <c r="N6" i="15"/>
  <c r="J6" i="15"/>
  <c r="I6" i="15"/>
  <c r="H6" i="15"/>
  <c r="G6" i="15"/>
  <c r="L306" i="15"/>
  <c r="L305" i="15"/>
  <c r="L304" i="15"/>
  <c r="L303" i="15"/>
  <c r="L302" i="15"/>
  <c r="L301" i="15"/>
  <c r="L300" i="15"/>
  <c r="L299" i="15"/>
  <c r="L298" i="15"/>
  <c r="L297" i="15"/>
  <c r="L296" i="15"/>
  <c r="L295" i="15"/>
  <c r="L294" i="15"/>
  <c r="L293" i="15"/>
  <c r="L292" i="15"/>
  <c r="L291" i="15"/>
  <c r="L290" i="15"/>
  <c r="L289" i="15"/>
  <c r="L288" i="15"/>
  <c r="L287" i="15"/>
  <c r="L286" i="15"/>
  <c r="L285" i="15"/>
  <c r="L284" i="15"/>
  <c r="L283" i="15"/>
  <c r="L282" i="15"/>
  <c r="L281" i="15"/>
  <c r="L280" i="15"/>
  <c r="L279" i="15"/>
  <c r="L278" i="15"/>
  <c r="L277" i="15"/>
  <c r="L276" i="15"/>
  <c r="L275" i="15"/>
  <c r="L274" i="15"/>
  <c r="L273" i="15"/>
  <c r="L272" i="15"/>
  <c r="L271" i="15"/>
  <c r="L270" i="15"/>
  <c r="L269" i="15"/>
  <c r="L268" i="15"/>
  <c r="L267" i="15"/>
  <c r="L266" i="15"/>
  <c r="L265" i="15"/>
  <c r="L264" i="15"/>
  <c r="L263" i="15"/>
  <c r="L262" i="15"/>
  <c r="L261" i="15"/>
  <c r="L260" i="15"/>
  <c r="L259" i="15"/>
  <c r="L258" i="15"/>
  <c r="L257" i="15"/>
  <c r="L256" i="15"/>
  <c r="L255" i="15"/>
  <c r="L254" i="15"/>
  <c r="L253" i="15"/>
  <c r="L252" i="15"/>
  <c r="L251" i="15"/>
  <c r="L250" i="15"/>
  <c r="L249" i="15"/>
  <c r="L248" i="15"/>
  <c r="L247" i="15"/>
  <c r="L246" i="15"/>
  <c r="L245" i="15"/>
  <c r="L244" i="15"/>
  <c r="L243" i="15"/>
  <c r="L242" i="15"/>
  <c r="L241" i="15"/>
  <c r="L240" i="15"/>
  <c r="L239" i="15"/>
  <c r="L238" i="15"/>
  <c r="L237" i="15"/>
  <c r="L236" i="15"/>
  <c r="L235" i="15"/>
  <c r="L234" i="15"/>
  <c r="L233" i="15"/>
  <c r="L232" i="15"/>
  <c r="L231" i="15"/>
  <c r="L230" i="15"/>
  <c r="L229" i="15"/>
  <c r="L228" i="15"/>
  <c r="L227" i="15"/>
  <c r="L226" i="15"/>
  <c r="L225" i="15"/>
  <c r="L224" i="15"/>
  <c r="L223" i="15"/>
  <c r="L222" i="15"/>
  <c r="L221" i="15"/>
  <c r="L220" i="15"/>
  <c r="L219" i="15"/>
  <c r="L218" i="15"/>
  <c r="L217" i="15"/>
  <c r="L216" i="15"/>
  <c r="L215" i="15"/>
  <c r="L214" i="15"/>
  <c r="L213" i="15"/>
  <c r="L212" i="15"/>
  <c r="L211" i="15"/>
  <c r="L210" i="15"/>
  <c r="L209" i="15"/>
  <c r="L208" i="15"/>
  <c r="L207" i="15"/>
  <c r="L206" i="15"/>
  <c r="L205" i="15"/>
  <c r="L204" i="15"/>
  <c r="L203" i="15"/>
  <c r="L202" i="15"/>
  <c r="L201" i="15"/>
  <c r="L200" i="15"/>
  <c r="L199" i="15"/>
  <c r="L198" i="15"/>
  <c r="L197" i="15"/>
  <c r="L196" i="15"/>
  <c r="L195" i="15"/>
  <c r="L194" i="15"/>
  <c r="L193" i="15"/>
  <c r="L192" i="15"/>
  <c r="L191" i="15"/>
  <c r="L190" i="15"/>
  <c r="L189" i="15"/>
  <c r="L188" i="15"/>
  <c r="L187" i="15"/>
  <c r="L186" i="15"/>
  <c r="L185" i="15"/>
  <c r="L184" i="15"/>
  <c r="L183" i="15"/>
  <c r="L182" i="15"/>
  <c r="L181" i="15"/>
  <c r="L180" i="15"/>
  <c r="L179" i="15"/>
  <c r="L178" i="15"/>
  <c r="L177" i="15"/>
  <c r="L176" i="15"/>
  <c r="L175" i="15"/>
  <c r="L174" i="15"/>
  <c r="L173" i="15"/>
  <c r="L172" i="15"/>
  <c r="L171" i="15"/>
  <c r="L170" i="15"/>
  <c r="L169" i="15"/>
  <c r="L168" i="15"/>
  <c r="L167" i="15"/>
  <c r="L166" i="15"/>
  <c r="L165" i="15"/>
  <c r="L164" i="15"/>
  <c r="L163" i="15"/>
  <c r="L162" i="15"/>
  <c r="L161" i="15"/>
  <c r="L160" i="15"/>
  <c r="L159" i="15"/>
  <c r="L158" i="15"/>
  <c r="L157" i="15"/>
  <c r="L156" i="15"/>
  <c r="L155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307" i="15"/>
  <c r="S307" i="15"/>
  <c r="S306" i="15"/>
  <c r="S305" i="15"/>
  <c r="S304" i="15"/>
  <c r="S303" i="15"/>
  <c r="S302" i="15"/>
  <c r="S301" i="15"/>
  <c r="S300" i="15"/>
  <c r="S299" i="15"/>
  <c r="S298" i="15"/>
  <c r="S297" i="15"/>
  <c r="S296" i="15"/>
  <c r="S295" i="15"/>
  <c r="S294" i="15"/>
  <c r="S293" i="15"/>
  <c r="S292" i="15"/>
  <c r="S291" i="15"/>
  <c r="S290" i="15"/>
  <c r="S289" i="15"/>
  <c r="S288" i="15"/>
  <c r="S287" i="15"/>
  <c r="S286" i="15"/>
  <c r="S285" i="15"/>
  <c r="S284" i="15"/>
  <c r="S283" i="15"/>
  <c r="S282" i="15"/>
  <c r="S281" i="15"/>
  <c r="S280" i="15"/>
  <c r="S279" i="15"/>
  <c r="S278" i="15"/>
  <c r="S277" i="15"/>
  <c r="S276" i="15"/>
  <c r="S275" i="15"/>
  <c r="S274" i="15"/>
  <c r="S273" i="15"/>
  <c r="S272" i="15"/>
  <c r="S271" i="15"/>
  <c r="S270" i="15"/>
  <c r="S269" i="15"/>
  <c r="S268" i="15"/>
  <c r="S267" i="15"/>
  <c r="S266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S242" i="15"/>
  <c r="S241" i="15"/>
  <c r="S240" i="15"/>
  <c r="S239" i="15"/>
  <c r="S238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3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0" i="15"/>
  <c r="S9" i="15"/>
  <c r="S8" i="15"/>
  <c r="V8" i="15" s="1"/>
  <c r="S11" i="15"/>
  <c r="R25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307" i="15"/>
  <c r="R306" i="15"/>
  <c r="R305" i="15"/>
  <c r="R304" i="15"/>
  <c r="R303" i="15"/>
  <c r="R302" i="15"/>
  <c r="R301" i="15"/>
  <c r="R300" i="15"/>
  <c r="R299" i="15"/>
  <c r="R298" i="15"/>
  <c r="R297" i="15"/>
  <c r="R296" i="15"/>
  <c r="R295" i="15"/>
  <c r="R294" i="15"/>
  <c r="R293" i="15"/>
  <c r="R292" i="15"/>
  <c r="R291" i="15"/>
  <c r="R290" i="15"/>
  <c r="R289" i="15"/>
  <c r="R288" i="15"/>
  <c r="R287" i="15"/>
  <c r="R286" i="15"/>
  <c r="R285" i="15"/>
  <c r="R284" i="15"/>
  <c r="R283" i="15"/>
  <c r="R282" i="15"/>
  <c r="R281" i="15"/>
  <c r="R280" i="15"/>
  <c r="R279" i="15"/>
  <c r="R278" i="15"/>
  <c r="R277" i="15"/>
  <c r="R276" i="15"/>
  <c r="R275" i="15"/>
  <c r="R274" i="15"/>
  <c r="R273" i="15"/>
  <c r="R272" i="15"/>
  <c r="R271" i="15"/>
  <c r="R270" i="15"/>
  <c r="R269" i="15"/>
  <c r="R268" i="15"/>
  <c r="R267" i="15"/>
  <c r="R266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8" i="15"/>
  <c r="R247" i="15"/>
  <c r="R246" i="15"/>
  <c r="R245" i="15"/>
  <c r="R244" i="15"/>
  <c r="R243" i="15"/>
  <c r="R242" i="15"/>
  <c r="R241" i="15"/>
  <c r="R240" i="15"/>
  <c r="R239" i="15"/>
  <c r="R238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8" i="15"/>
  <c r="R217" i="15"/>
  <c r="R216" i="15"/>
  <c r="R215" i="15"/>
  <c r="R214" i="15"/>
  <c r="R213" i="15"/>
  <c r="R212" i="15"/>
  <c r="R211" i="15"/>
  <c r="R210" i="15"/>
  <c r="R209" i="15"/>
  <c r="R208" i="15"/>
  <c r="R207" i="15"/>
  <c r="R206" i="15"/>
  <c r="R205" i="15"/>
  <c r="T205" i="15" s="1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7" i="15"/>
  <c r="R186" i="15"/>
  <c r="R185" i="15"/>
  <c r="R184" i="15"/>
  <c r="R183" i="15"/>
  <c r="R182" i="15"/>
  <c r="R181" i="15"/>
  <c r="T181" i="15" s="1"/>
  <c r="R180" i="15"/>
  <c r="R179" i="15"/>
  <c r="R178" i="15"/>
  <c r="R177" i="15"/>
  <c r="R176" i="15"/>
  <c r="R175" i="15"/>
  <c r="R174" i="15"/>
  <c r="R173" i="15"/>
  <c r="R172" i="15"/>
  <c r="R171" i="15"/>
  <c r="R170" i="15"/>
  <c r="R169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3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10" i="15"/>
  <c r="R109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T191" i="15" l="1"/>
  <c r="T215" i="15"/>
  <c r="T239" i="15"/>
  <c r="T287" i="15"/>
  <c r="T31" i="15"/>
  <c r="T55" i="15"/>
  <c r="T127" i="15"/>
  <c r="T151" i="15"/>
  <c r="T223" i="15"/>
  <c r="T247" i="15"/>
  <c r="T32" i="15"/>
  <c r="T56" i="15"/>
  <c r="T80" i="15"/>
  <c r="T104" i="15"/>
  <c r="T116" i="15"/>
  <c r="T128" i="15"/>
  <c r="T152" i="15"/>
  <c r="T176" i="15"/>
  <c r="T200" i="15"/>
  <c r="T212" i="15"/>
  <c r="T224" i="15"/>
  <c r="T248" i="15"/>
  <c r="T272" i="15"/>
  <c r="T296" i="15"/>
  <c r="T20" i="15"/>
  <c r="T303" i="15"/>
  <c r="T47" i="15"/>
  <c r="T95" i="15"/>
  <c r="T119" i="15"/>
  <c r="T23" i="15"/>
  <c r="T17" i="15"/>
  <c r="T29" i="15"/>
  <c r="T41" i="15"/>
  <c r="T53" i="15"/>
  <c r="T65" i="15"/>
  <c r="T77" i="15"/>
  <c r="T89" i="15"/>
  <c r="T101" i="15"/>
  <c r="T113" i="15"/>
  <c r="T125" i="15"/>
  <c r="T137" i="15"/>
  <c r="T149" i="15"/>
  <c r="T161" i="15"/>
  <c r="T173" i="15"/>
  <c r="T185" i="15"/>
  <c r="T197" i="15"/>
  <c r="T209" i="15"/>
  <c r="T221" i="15"/>
  <c r="T233" i="15"/>
  <c r="T245" i="15"/>
  <c r="T257" i="15"/>
  <c r="T269" i="15"/>
  <c r="T281" i="15"/>
  <c r="T293" i="15"/>
  <c r="T48" i="15"/>
  <c r="T72" i="15"/>
  <c r="T84" i="15"/>
  <c r="T96" i="15"/>
  <c r="T108" i="15"/>
  <c r="T120" i="15"/>
  <c r="T144" i="15"/>
  <c r="T156" i="15"/>
  <c r="T168" i="15"/>
  <c r="T180" i="15"/>
  <c r="T192" i="15"/>
  <c r="T204" i="15"/>
  <c r="T216" i="15"/>
  <c r="T240" i="15"/>
  <c r="T252" i="15"/>
  <c r="T264" i="15"/>
  <c r="T276" i="15"/>
  <c r="T288" i="15"/>
  <c r="T12" i="15"/>
  <c r="T18" i="15"/>
  <c r="T30" i="15"/>
  <c r="T42" i="15"/>
  <c r="T54" i="15"/>
  <c r="T66" i="15"/>
  <c r="T78" i="15"/>
  <c r="T90" i="15"/>
  <c r="T102" i="15"/>
  <c r="T114" i="15"/>
  <c r="T126" i="15"/>
  <c r="T138" i="15"/>
  <c r="T150" i="15"/>
  <c r="T162" i="15"/>
  <c r="T174" i="15"/>
  <c r="T186" i="15"/>
  <c r="T198" i="15"/>
  <c r="T210" i="15"/>
  <c r="T222" i="15"/>
  <c r="T234" i="15"/>
  <c r="T246" i="15"/>
  <c r="T258" i="15"/>
  <c r="T270" i="15"/>
  <c r="T282" i="15"/>
  <c r="T294" i="15"/>
  <c r="T79" i="15"/>
  <c r="T175" i="15"/>
  <c r="T271" i="15"/>
  <c r="T143" i="15"/>
  <c r="T61" i="15"/>
  <c r="T157" i="15"/>
  <c r="T85" i="15"/>
  <c r="T109" i="15"/>
  <c r="T253" i="15"/>
  <c r="T277" i="15"/>
  <c r="T45" i="15"/>
  <c r="T93" i="15"/>
  <c r="T117" i="15"/>
  <c r="T141" i="15"/>
  <c r="T189" i="15"/>
  <c r="T213" i="15"/>
  <c r="T237" i="15"/>
  <c r="T285" i="15"/>
  <c r="T21" i="15"/>
  <c r="T27" i="15"/>
  <c r="T39" i="15"/>
  <c r="T51" i="15"/>
  <c r="T63" i="15"/>
  <c r="T75" i="15"/>
  <c r="T87" i="15"/>
  <c r="T99" i="15"/>
  <c r="T111" i="15"/>
  <c r="T123" i="15"/>
  <c r="T135" i="15"/>
  <c r="T147" i="15"/>
  <c r="T159" i="15"/>
  <c r="T171" i="15"/>
  <c r="T183" i="15"/>
  <c r="T195" i="15"/>
  <c r="T207" i="15"/>
  <c r="T219" i="15"/>
  <c r="T231" i="15"/>
  <c r="T243" i="15"/>
  <c r="T305" i="15"/>
  <c r="T300" i="15"/>
  <c r="T306" i="15"/>
  <c r="T301" i="15"/>
  <c r="T44" i="15"/>
  <c r="T68" i="15"/>
  <c r="T92" i="15"/>
  <c r="T140" i="15"/>
  <c r="T164" i="15"/>
  <c r="T188" i="15"/>
  <c r="T236" i="15"/>
  <c r="T260" i="15"/>
  <c r="T284" i="15"/>
  <c r="T69" i="15"/>
  <c r="T165" i="15"/>
  <c r="T261" i="15"/>
  <c r="T71" i="15"/>
  <c r="T167" i="15"/>
  <c r="T263" i="15"/>
  <c r="T36" i="15"/>
  <c r="T60" i="15"/>
  <c r="T132" i="15"/>
  <c r="T228" i="15"/>
  <c r="T37" i="15"/>
  <c r="T49" i="15"/>
  <c r="T73" i="15"/>
  <c r="T97" i="15"/>
  <c r="T121" i="15"/>
  <c r="T133" i="15"/>
  <c r="T145" i="15"/>
  <c r="T169" i="15"/>
  <c r="T193" i="15"/>
  <c r="T217" i="15"/>
  <c r="T229" i="15"/>
  <c r="T241" i="15"/>
  <c r="T265" i="15"/>
  <c r="T289" i="15"/>
  <c r="T14" i="15"/>
  <c r="T26" i="15"/>
  <c r="T38" i="15"/>
  <c r="T50" i="15"/>
  <c r="T62" i="15"/>
  <c r="T74" i="15"/>
  <c r="T86" i="15"/>
  <c r="T98" i="15"/>
  <c r="T110" i="15"/>
  <c r="T122" i="15"/>
  <c r="T134" i="15"/>
  <c r="T146" i="15"/>
  <c r="T158" i="15"/>
  <c r="T170" i="15"/>
  <c r="T182" i="15"/>
  <c r="T194" i="15"/>
  <c r="T206" i="15"/>
  <c r="T218" i="15"/>
  <c r="T230" i="15"/>
  <c r="T242" i="15"/>
  <c r="T254" i="15"/>
  <c r="T266" i="15"/>
  <c r="T278" i="15"/>
  <c r="T290" i="15"/>
  <c r="T302" i="15"/>
  <c r="T255" i="15"/>
  <c r="T267" i="15"/>
  <c r="T279" i="15"/>
  <c r="T291" i="15"/>
  <c r="T28" i="15"/>
  <c r="T52" i="15"/>
  <c r="T76" i="15"/>
  <c r="T100" i="15"/>
  <c r="T124" i="15"/>
  <c r="T148" i="15"/>
  <c r="T172" i="15"/>
  <c r="T196" i="15"/>
  <c r="T220" i="15"/>
  <c r="T244" i="15"/>
  <c r="T268" i="15"/>
  <c r="T292" i="15"/>
  <c r="T103" i="15"/>
  <c r="T199" i="15"/>
  <c r="T295" i="15"/>
  <c r="T25" i="15"/>
  <c r="T13" i="15"/>
  <c r="T307" i="15"/>
  <c r="T19" i="15"/>
  <c r="T43" i="15"/>
  <c r="T67" i="15"/>
  <c r="T91" i="15"/>
  <c r="T115" i="15"/>
  <c r="T139" i="15"/>
  <c r="T163" i="15"/>
  <c r="T187" i="15"/>
  <c r="T211" i="15"/>
  <c r="T235" i="15"/>
  <c r="T259" i="15"/>
  <c r="T283" i="15"/>
  <c r="T9" i="15"/>
  <c r="T33" i="15"/>
  <c r="T57" i="15"/>
  <c r="T129" i="15"/>
  <c r="T153" i="15"/>
  <c r="T177" i="15"/>
  <c r="T201" i="15"/>
  <c r="T225" i="15"/>
  <c r="T249" i="15"/>
  <c r="T273" i="15"/>
  <c r="T297" i="15"/>
  <c r="T15" i="15"/>
  <c r="T81" i="15"/>
  <c r="T88" i="15"/>
  <c r="T112" i="15"/>
  <c r="T136" i="15"/>
  <c r="T160" i="15"/>
  <c r="T184" i="15"/>
  <c r="T208" i="15"/>
  <c r="T232" i="15"/>
  <c r="T256" i="15"/>
  <c r="T280" i="15"/>
  <c r="T304" i="15"/>
  <c r="T16" i="15"/>
  <c r="T10" i="15"/>
  <c r="T22" i="15"/>
  <c r="T34" i="15"/>
  <c r="T46" i="15"/>
  <c r="T58" i="15"/>
  <c r="T70" i="15"/>
  <c r="T82" i="15"/>
  <c r="T94" i="15"/>
  <c r="T106" i="15"/>
  <c r="T118" i="15"/>
  <c r="T130" i="15"/>
  <c r="T142" i="15"/>
  <c r="T154" i="15"/>
  <c r="T166" i="15"/>
  <c r="T178" i="15"/>
  <c r="T190" i="15"/>
  <c r="T202" i="15"/>
  <c r="T214" i="15"/>
  <c r="T226" i="15"/>
  <c r="T238" i="15"/>
  <c r="T250" i="15"/>
  <c r="T262" i="15"/>
  <c r="T274" i="15"/>
  <c r="T286" i="15"/>
  <c r="T298" i="15"/>
  <c r="T40" i="15"/>
  <c r="T11" i="15"/>
  <c r="T35" i="15"/>
  <c r="T59" i="15"/>
  <c r="T83" i="15"/>
  <c r="T107" i="15"/>
  <c r="T131" i="15"/>
  <c r="T155" i="15"/>
  <c r="T179" i="15"/>
  <c r="T203" i="15"/>
  <c r="T227" i="15"/>
  <c r="T251" i="15"/>
  <c r="T275" i="15"/>
  <c r="T299" i="15"/>
  <c r="T105" i="15"/>
  <c r="T64" i="15"/>
  <c r="V24" i="15"/>
  <c r="R24" i="15"/>
  <c r="T24" i="15" s="1"/>
  <c r="V306" i="15"/>
  <c r="V166" i="15"/>
  <c r="V20" i="15"/>
  <c r="V184" i="15"/>
  <c r="V237" i="15"/>
  <c r="V154" i="15"/>
  <c r="V99" i="15"/>
  <c r="V136" i="15"/>
  <c r="V91" i="15"/>
  <c r="V95" i="15"/>
  <c r="V96" i="15"/>
  <c r="V174" i="15"/>
  <c r="V44" i="15"/>
  <c r="V147" i="15"/>
  <c r="V207" i="15"/>
  <c r="V151" i="15"/>
  <c r="V45" i="15"/>
  <c r="V25" i="15"/>
  <c r="V161" i="15"/>
  <c r="V249" i="15"/>
  <c r="V153" i="15"/>
  <c r="V167" i="15"/>
  <c r="V56" i="15"/>
  <c r="V102" i="15"/>
  <c r="V248" i="15"/>
  <c r="V186" i="15"/>
  <c r="V189" i="15"/>
  <c r="V80" i="15"/>
  <c r="V148" i="15"/>
  <c r="V187" i="15"/>
  <c r="V46" i="15"/>
  <c r="V222" i="15"/>
  <c r="V100" i="15"/>
  <c r="V16" i="15"/>
  <c r="V75" i="15"/>
  <c r="V212" i="15"/>
  <c r="V89" i="15"/>
  <c r="V87" i="15"/>
  <c r="V228" i="15"/>
  <c r="V199" i="15"/>
  <c r="V169" i="15"/>
  <c r="V303" i="15"/>
  <c r="V281" i="15"/>
  <c r="V190" i="15"/>
  <c r="V229" i="15"/>
  <c r="V117" i="15"/>
  <c r="V204" i="15"/>
  <c r="V58" i="15"/>
  <c r="V192" i="15"/>
  <c r="V118" i="15"/>
  <c r="V149" i="15"/>
  <c r="V132" i="15"/>
  <c r="V63" i="15"/>
  <c r="V262" i="15"/>
  <c r="V30" i="15"/>
  <c r="V232" i="15"/>
  <c r="V266" i="15"/>
  <c r="V257" i="15"/>
  <c r="V17" i="15"/>
  <c r="V275" i="15"/>
  <c r="V182" i="15"/>
  <c r="V235" i="15"/>
  <c r="V145" i="15"/>
  <c r="V88" i="15"/>
  <c r="V304" i="15"/>
  <c r="V114" i="15"/>
  <c r="V197" i="15"/>
  <c r="V277" i="15"/>
  <c r="V103" i="15"/>
  <c r="V260" i="15"/>
  <c r="V214" i="15"/>
  <c r="V94" i="15"/>
  <c r="V265" i="15"/>
  <c r="V251" i="15"/>
  <c r="V134" i="15"/>
  <c r="V28" i="15"/>
  <c r="V122" i="15"/>
  <c r="V299" i="15"/>
  <c r="V72" i="15"/>
  <c r="V140" i="15"/>
  <c r="V104" i="15"/>
  <c r="V263" i="15"/>
  <c r="V179" i="15"/>
  <c r="V54" i="15"/>
  <c r="V208" i="15"/>
  <c r="V269" i="15"/>
  <c r="V193" i="15"/>
  <c r="V259" i="15"/>
  <c r="V271" i="15"/>
  <c r="V165" i="15"/>
  <c r="V93" i="15"/>
  <c r="V97" i="15"/>
  <c r="V109" i="15"/>
  <c r="V36" i="15"/>
  <c r="V289" i="15"/>
  <c r="V226" i="15"/>
  <c r="V181" i="15"/>
  <c r="V19" i="15"/>
  <c r="V194" i="15"/>
  <c r="V62" i="15"/>
  <c r="V159" i="15"/>
  <c r="V68" i="15"/>
  <c r="V296" i="15"/>
  <c r="V107" i="15"/>
  <c r="V243" i="15"/>
  <c r="V233" i="15"/>
  <c r="V52" i="15"/>
  <c r="V55" i="15"/>
  <c r="V57" i="15"/>
  <c r="V71" i="15"/>
  <c r="V86" i="15"/>
  <c r="V115" i="15"/>
  <c r="V81" i="15"/>
  <c r="V291" i="15"/>
  <c r="V113" i="15"/>
  <c r="V32" i="15"/>
  <c r="V305" i="15"/>
  <c r="V286" i="15"/>
  <c r="V215" i="15"/>
  <c r="V180" i="15"/>
  <c r="V85" i="15"/>
  <c r="V152" i="15"/>
  <c r="V37" i="15"/>
  <c r="V130" i="15"/>
  <c r="V22" i="15"/>
  <c r="V18" i="15"/>
  <c r="V126" i="15"/>
  <c r="V270" i="15"/>
  <c r="V278" i="15"/>
  <c r="V40" i="15"/>
  <c r="V70" i="15"/>
  <c r="V276" i="15"/>
  <c r="V219" i="15"/>
  <c r="V60" i="15"/>
  <c r="V133" i="15"/>
  <c r="V216" i="15"/>
  <c r="V195" i="15"/>
  <c r="V105" i="15"/>
  <c r="V282" i="15"/>
  <c r="V234" i="15"/>
  <c r="V240" i="15"/>
  <c r="V285" i="15"/>
  <c r="V164" i="15"/>
  <c r="V47" i="15"/>
  <c r="V242" i="15"/>
  <c r="V264" i="15"/>
  <c r="V231" i="15"/>
  <c r="V274" i="15"/>
  <c r="V79" i="15"/>
  <c r="V92" i="15"/>
  <c r="V163" i="15"/>
  <c r="V301" i="15"/>
  <c r="V217" i="15"/>
  <c r="V297" i="15"/>
  <c r="V38" i="15"/>
  <c r="V121" i="15"/>
  <c r="V205" i="15"/>
  <c r="V127" i="15"/>
  <c r="V250" i="15"/>
  <c r="V258" i="15"/>
  <c r="V185" i="15"/>
  <c r="V74" i="15"/>
  <c r="V69" i="15"/>
  <c r="V78" i="15"/>
  <c r="V213" i="15"/>
  <c r="V64" i="15"/>
  <c r="V128" i="15"/>
  <c r="V120" i="15"/>
  <c r="V236" i="15"/>
  <c r="V83" i="15"/>
  <c r="V131" i="15"/>
  <c r="V101" i="15"/>
  <c r="V196" i="15"/>
  <c r="V206" i="15"/>
  <c r="V261" i="15"/>
  <c r="V82" i="15"/>
  <c r="V245" i="15"/>
  <c r="V116" i="15"/>
  <c r="V188" i="15"/>
  <c r="V23" i="15"/>
  <c r="V135" i="15"/>
  <c r="V173" i="15"/>
  <c r="V272" i="15"/>
  <c r="V21" i="15"/>
  <c r="V160" i="15"/>
  <c r="V150" i="15"/>
  <c r="V42" i="15"/>
  <c r="V84" i="15"/>
  <c r="V41" i="15"/>
  <c r="V51" i="15"/>
  <c r="V139" i="15"/>
  <c r="V295" i="15"/>
  <c r="V273" i="15"/>
  <c r="V256" i="15"/>
  <c r="V119" i="15"/>
  <c r="V230" i="15"/>
  <c r="V238" i="15"/>
  <c r="V300" i="15"/>
  <c r="V211" i="15"/>
  <c r="V98" i="15"/>
  <c r="V129" i="15"/>
  <c r="V138" i="15"/>
  <c r="V183" i="15"/>
  <c r="V294" i="15"/>
  <c r="V61" i="15"/>
  <c r="V241" i="15"/>
  <c r="V293" i="15"/>
  <c r="V90" i="15"/>
  <c r="V268" i="15"/>
  <c r="V210" i="15"/>
  <c r="V53" i="15"/>
  <c r="V43" i="15"/>
  <c r="V108" i="15"/>
  <c r="V26" i="15"/>
  <c r="V137" i="15"/>
  <c r="V77" i="15"/>
  <c r="V218" i="15"/>
  <c r="V156" i="15"/>
  <c r="V155" i="15"/>
  <c r="V246" i="15"/>
  <c r="V198" i="15"/>
  <c r="V144" i="15"/>
  <c r="V106" i="15"/>
  <c r="V65" i="15"/>
  <c r="V111" i="15"/>
  <c r="V39" i="15"/>
  <c r="V168" i="15"/>
  <c r="V267" i="15"/>
  <c r="V307" i="15"/>
  <c r="V158" i="15"/>
  <c r="V112" i="15"/>
  <c r="V279" i="15"/>
  <c r="V209" i="15"/>
  <c r="V157" i="15"/>
  <c r="V27" i="15"/>
  <c r="V302" i="15"/>
  <c r="V298" i="15"/>
  <c r="V292" i="15"/>
  <c r="V290" i="15"/>
  <c r="V288" i="15"/>
  <c r="V287" i="15"/>
  <c r="V284" i="15"/>
  <c r="V283" i="15"/>
  <c r="V280" i="15"/>
  <c r="V255" i="15"/>
  <c r="V254" i="15"/>
  <c r="V253" i="15"/>
  <c r="V252" i="15"/>
  <c r="V247" i="15"/>
  <c r="V244" i="15"/>
  <c r="V239" i="15"/>
  <c r="V227" i="15"/>
  <c r="V225" i="15"/>
  <c r="V224" i="15"/>
  <c r="V223" i="15"/>
  <c r="V221" i="15"/>
  <c r="V220" i="15"/>
  <c r="V203" i="15"/>
  <c r="V202" i="15"/>
  <c r="V201" i="15"/>
  <c r="V200" i="15"/>
  <c r="V191" i="15"/>
  <c r="V178" i="15"/>
  <c r="V177" i="15"/>
  <c r="V176" i="15"/>
  <c r="V175" i="15"/>
  <c r="V172" i="15"/>
  <c r="V171" i="15"/>
  <c r="V170" i="15"/>
  <c r="V162" i="15"/>
  <c r="V146" i="15"/>
  <c r="V143" i="15"/>
  <c r="V142" i="15"/>
  <c r="V141" i="15"/>
  <c r="V125" i="15"/>
  <c r="V124" i="15"/>
  <c r="V123" i="15"/>
  <c r="V110" i="15"/>
  <c r="V76" i="15"/>
  <c r="V73" i="15"/>
  <c r="V67" i="15"/>
  <c r="V66" i="15"/>
  <c r="V59" i="15"/>
  <c r="V50" i="15"/>
  <c r="V49" i="15"/>
  <c r="V48" i="15"/>
  <c r="V35" i="15"/>
  <c r="V34" i="15"/>
  <c r="V33" i="15"/>
  <c r="V31" i="15"/>
  <c r="V29" i="15"/>
  <c r="V11" i="15"/>
  <c r="V12" i="15"/>
  <c r="V15" i="15"/>
  <c r="V14" i="15"/>
  <c r="V13" i="15"/>
  <c r="V10" i="15"/>
  <c r="V9" i="15"/>
  <c r="V6" i="15" l="1"/>
  <c r="V5" i="15" s="1"/>
  <c r="T8" i="15"/>
</calcChain>
</file>

<file path=xl/sharedStrings.xml><?xml version="1.0" encoding="utf-8"?>
<sst xmlns="http://schemas.openxmlformats.org/spreadsheetml/2006/main" count="1829" uniqueCount="840">
  <si>
    <t>CO</t>
  </si>
  <si>
    <t>CONAME</t>
  </si>
  <si>
    <t>LE</t>
  </si>
  <si>
    <t>Level</t>
  </si>
  <si>
    <t>Beaverhead</t>
  </si>
  <si>
    <t>Grant Elem</t>
  </si>
  <si>
    <t>EL</t>
  </si>
  <si>
    <t>Dillon Elem</t>
  </si>
  <si>
    <t>Beaverhead County H S</t>
  </si>
  <si>
    <t>Wise River Elem</t>
  </si>
  <si>
    <t>Lima K-12 Schools</t>
  </si>
  <si>
    <t>K12</t>
  </si>
  <si>
    <t>Wisdom Elem</t>
  </si>
  <si>
    <t>Polaris Elem</t>
  </si>
  <si>
    <t>Jackson Elem</t>
  </si>
  <si>
    <t>Reichle Elem</t>
  </si>
  <si>
    <t>Big Horn</t>
  </si>
  <si>
    <t>Spring Creek Elem</t>
  </si>
  <si>
    <t>Pryor Elem</t>
  </si>
  <si>
    <t>Hardin Elem</t>
  </si>
  <si>
    <t>Lodge Grass Elem</t>
  </si>
  <si>
    <t>Wyola Elem</t>
  </si>
  <si>
    <t>Blaine</t>
  </si>
  <si>
    <t>Chinook Elem</t>
  </si>
  <si>
    <t>Chinook H S</t>
  </si>
  <si>
    <t>Harlem Elem</t>
  </si>
  <si>
    <t>Harlem H S</t>
  </si>
  <si>
    <t>Cleveland Elem</t>
  </si>
  <si>
    <t>Zurich Elem</t>
  </si>
  <si>
    <t>Turner Elem</t>
  </si>
  <si>
    <t>Turner H S</t>
  </si>
  <si>
    <t>Bear Paw Elem</t>
  </si>
  <si>
    <t>Broadwater</t>
  </si>
  <si>
    <t>Townsend K-12 Schools</t>
  </si>
  <si>
    <t>Carbon</t>
  </si>
  <si>
    <t>Red Lodge Elem</t>
  </si>
  <si>
    <t>Red Lodge H S</t>
  </si>
  <si>
    <t>Bridger K-12 Schools</t>
  </si>
  <si>
    <t>Joliet Elem</t>
  </si>
  <si>
    <t>Joliet H S</t>
  </si>
  <si>
    <t>Roberts K-12 Schools</t>
  </si>
  <si>
    <t>Fromberg K-12</t>
  </si>
  <si>
    <t>Belfry K-12 Schools</t>
  </si>
  <si>
    <t>Carter</t>
  </si>
  <si>
    <t>Hawks Home Elem</t>
  </si>
  <si>
    <t>Ekalaka Elem</t>
  </si>
  <si>
    <t>Alzada Elem</t>
  </si>
  <si>
    <t>Carter County H S</t>
  </si>
  <si>
    <t>Cascade</t>
  </si>
  <si>
    <t>Great Falls Elem</t>
  </si>
  <si>
    <t>Great Falls H S</t>
  </si>
  <si>
    <t>Cascade Elem</t>
  </si>
  <si>
    <t>Cascade H S</t>
  </si>
  <si>
    <t>Centerville Elem</t>
  </si>
  <si>
    <t>Centerville H S</t>
  </si>
  <si>
    <t>Belt Elem</t>
  </si>
  <si>
    <t>Belt H S</t>
  </si>
  <si>
    <t>Simms H S</t>
  </si>
  <si>
    <t>Vaughn Elem</t>
  </si>
  <si>
    <t>Ulm Elem</t>
  </si>
  <si>
    <t>Chouteau</t>
  </si>
  <si>
    <t>Fort Benton Elem</t>
  </si>
  <si>
    <t>Fort Benton H S</t>
  </si>
  <si>
    <t>Big Sandy K-12</t>
  </si>
  <si>
    <t>Highwood K-12</t>
  </si>
  <si>
    <t>Geraldine K-12</t>
  </si>
  <si>
    <t>Carter Elem</t>
  </si>
  <si>
    <t>Knees Elem</t>
  </si>
  <si>
    <t>Benton Lake Elem</t>
  </si>
  <si>
    <t>Custer</t>
  </si>
  <si>
    <t>Miles City Elem</t>
  </si>
  <si>
    <t>Kircher Elem</t>
  </si>
  <si>
    <t>Trail Creek Elem</t>
  </si>
  <si>
    <t>Kinsey Elem</t>
  </si>
  <si>
    <t>S Y Elem</t>
  </si>
  <si>
    <t>Custer County H S</t>
  </si>
  <si>
    <t>Daniels</t>
  </si>
  <si>
    <t>Scobey K-12 Schools</t>
  </si>
  <si>
    <t>Dawson</t>
  </si>
  <si>
    <t>Glendive Elem</t>
  </si>
  <si>
    <t>Dawson H S</t>
  </si>
  <si>
    <t>Bloomfield Elem</t>
  </si>
  <si>
    <t>Lindsay Elem</t>
  </si>
  <si>
    <t>Richey Elem</t>
  </si>
  <si>
    <t>Richey H S</t>
  </si>
  <si>
    <t>Deer Lodge</t>
  </si>
  <si>
    <t>Anaconda Elem</t>
  </si>
  <si>
    <t>Anaconda H S</t>
  </si>
  <si>
    <t>Fallon</t>
  </si>
  <si>
    <t>Baker K-12 Schools</t>
  </si>
  <si>
    <t>Plevna K-12 Schools</t>
  </si>
  <si>
    <t>Fergus</t>
  </si>
  <si>
    <t>Lewistown Elem</t>
  </si>
  <si>
    <t>Fergus H S</t>
  </si>
  <si>
    <t>Deerfield Elem</t>
  </si>
  <si>
    <t>Grass Range Elem</t>
  </si>
  <si>
    <t>Grass Range H S</t>
  </si>
  <si>
    <t>King Colony Elem</t>
  </si>
  <si>
    <t>Moore Elem</t>
  </si>
  <si>
    <t>Moore H S</t>
  </si>
  <si>
    <t>Roy K-12 Schools</t>
  </si>
  <si>
    <t>Denton Elem</t>
  </si>
  <si>
    <t>Denton H S</t>
  </si>
  <si>
    <t>Spring Creek Colony Elem</t>
  </si>
  <si>
    <t>Winifred K-12 Schools</t>
  </si>
  <si>
    <t>Flathead</t>
  </si>
  <si>
    <t>Deer Park Elem</t>
  </si>
  <si>
    <t>Fair-Mont-Egan Elem</t>
  </si>
  <si>
    <t>Swan River Elem</t>
  </si>
  <si>
    <t>Kalispell Elem</t>
  </si>
  <si>
    <t>Flathead H S</t>
  </si>
  <si>
    <t>Columbia Falls Elem</t>
  </si>
  <si>
    <t>Columbia Falls H S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</si>
  <si>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</si>
  <si>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</si>
  <si>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</si>
  <si>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</si>
  <si>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</si>
  <si>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</si>
  <si>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Somers Elem</t>
  </si>
  <si>
    <t>Bigfork Elem</t>
  </si>
  <si>
    <t>Bigfork H S</t>
  </si>
  <si>
    <t>Whitefish Elem</t>
  </si>
  <si>
    <t>Whitefish H S</t>
  </si>
  <si>
    <t>Evergreen Elem</t>
  </si>
  <si>
    <t>Marion Elem</t>
  </si>
  <si>
    <t>Olney-Bissell Elem</t>
  </si>
  <si>
    <t>Gallatin</t>
  </si>
  <si>
    <t>Manhattan School</t>
  </si>
  <si>
    <t>Manhattan High School</t>
  </si>
  <si>
    <t>Bozeman Elem</t>
  </si>
  <si>
    <t>Bozeman H S</t>
  </si>
  <si>
    <t>Willow Creek Elem</t>
  </si>
  <si>
    <t>Willow Creek H S</t>
  </si>
  <si>
    <t>Springhill Elem</t>
  </si>
  <si>
    <t>Cottonwood Elem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</si>
  <si>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</si>
  <si>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</si>
  <si>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</si>
  <si>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</si>
  <si>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</si>
  <si>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</si>
  <si>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</si>
  <si>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</si>
  <si>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</si>
  <si>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</si>
  <si>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</si>
  <si>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</si>
  <si>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Garfield</t>
  </si>
  <si>
    <t>Jordan Elem</t>
  </si>
  <si>
    <t>Garfield County H S</t>
  </si>
  <si>
    <t>Pine Grove Elem</t>
  </si>
  <si>
    <t>Kester Elem</t>
  </si>
  <si>
    <t>Cohagen Elem</t>
  </si>
  <si>
    <t>Sand Springs Elem</t>
  </si>
  <si>
    <t>Ross Elem</t>
  </si>
  <si>
    <t>Glacier</t>
  </si>
  <si>
    <t>Browning Elem</t>
  </si>
  <si>
    <t>Browning H S</t>
  </si>
  <si>
    <t>Cut Bank Elem</t>
  </si>
  <si>
    <t>Cut Bank H S</t>
  </si>
  <si>
    <t>East Glacier Park Elem</t>
  </si>
  <si>
    <t>Golden Valley</t>
  </si>
  <si>
    <t>Ryegate K-12 Schools</t>
  </si>
  <si>
    <t>Lavina K-12 Schools</t>
  </si>
  <si>
    <t>Granite</t>
  </si>
  <si>
    <t>Philipsburg K-12 Schools</t>
  </si>
  <si>
    <t>Hall Elem</t>
  </si>
  <si>
    <t>Drummond Elem</t>
  </si>
  <si>
    <t>Drummond H S</t>
  </si>
  <si>
    <t>Hill</t>
  </si>
  <si>
    <t>Davey Elem</t>
  </si>
  <si>
    <t>Box Elder Elem</t>
  </si>
  <si>
    <t>Box Elder H S</t>
  </si>
  <si>
    <t>Havre Elem</t>
  </si>
  <si>
    <t>Havre H S</t>
  </si>
  <si>
    <t>Jefferson</t>
  </si>
  <si>
    <t>Clancy Elem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</si>
  <si>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</si>
  <si>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</si>
  <si>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</si>
  <si>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</si>
  <si>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</si>
  <si>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</si>
  <si>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</si>
  <si>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Judith Basin</t>
  </si>
  <si>
    <t>Stanford K-12 Schools</t>
  </si>
  <si>
    <t>Hobson K-12 Schools</t>
  </si>
  <si>
    <t>Lake</t>
  </si>
  <si>
    <t>Arlee Elem</t>
  </si>
  <si>
    <t>Arlee H S</t>
  </si>
  <si>
    <t>Polson Elem</t>
  </si>
  <si>
    <t>Polson H S</t>
  </si>
  <si>
    <t>St Ignatius K-12 Schools</t>
  </si>
  <si>
    <t>Valley View Elem</t>
  </si>
  <si>
    <t>Swan Lake-Salmon Elem</t>
  </si>
  <si>
    <t>Lewis &amp; Clark</t>
  </si>
  <si>
    <t>Helena Elem</t>
  </si>
  <si>
    <t>Helena H S</t>
  </si>
  <si>
    <t>Trinity Elem</t>
  </si>
  <si>
    <t>Wolf Creek Elem</t>
  </si>
  <si>
    <t>Auchard Creek Elem</t>
  </si>
  <si>
    <t>Augusta Elem</t>
  </si>
  <si>
    <t>Augusta H S</t>
  </si>
  <si>
    <t>Lincoln</t>
  </si>
  <si>
    <t>Troy Elem</t>
  </si>
  <si>
    <t>Troy H S</t>
  </si>
  <si>
    <t>Libby K-12 Schools</t>
  </si>
  <si>
    <t>Eureka Elem</t>
  </si>
  <si>
    <t>Lincoln County H S</t>
  </si>
  <si>
    <t>Fortine Elem</t>
  </si>
  <si>
    <t>McCormick Elem</t>
  </si>
  <si>
    <t>Yaak Elem</t>
  </si>
  <si>
    <t>Trego Elem</t>
  </si>
  <si>
    <t>Madison</t>
  </si>
  <si>
    <t>Alder Elem</t>
  </si>
  <si>
    <t>Sheridan Elem</t>
  </si>
  <si>
    <t>Sheridan H S</t>
  </si>
  <si>
    <t>Twin Bridges K-12 Schools</t>
  </si>
  <si>
    <t>Harrison K-12 Schools</t>
  </si>
  <si>
    <t>Ennis K-12 Schools</t>
  </si>
  <si>
    <t>McCone</t>
  </si>
  <si>
    <t>Circle Elem</t>
  </si>
  <si>
    <t>Circle H S</t>
  </si>
  <si>
    <t>Vida Elem</t>
  </si>
  <si>
    <t>Meagher</t>
  </si>
  <si>
    <t>White Sulphur Spgs K-12</t>
  </si>
  <si>
    <t>Mineral</t>
  </si>
  <si>
    <t>Alberton K-12 Schools</t>
  </si>
  <si>
    <t>Superior K-12 Schools</t>
  </si>
  <si>
    <t>St Regis K-12 Schools</t>
  </si>
  <si>
    <t>Missoula</t>
  </si>
  <si>
    <t>Missoula Elem</t>
  </si>
  <si>
    <t>Missoula H S</t>
  </si>
  <si>
    <t>Hellgate Elem</t>
  </si>
  <si>
    <t>Lolo Elem</t>
  </si>
  <si>
    <t>Potomac Elem</t>
  </si>
  <si>
    <t>Bonner Elem</t>
  </si>
  <si>
    <t>Woodman Elem</t>
  </si>
  <si>
    <t>DeSmet Elem</t>
  </si>
  <si>
    <t>Target Range Elem</t>
  </si>
  <si>
    <t>Sunset Elem</t>
  </si>
  <si>
    <t>Clinton Elem</t>
  </si>
  <si>
    <t>Swan Valley Elem</t>
  </si>
  <si>
    <t>Seeley Lake Elem</t>
  </si>
  <si>
    <t>Frenchtown K-12 Schools</t>
  </si>
  <si>
    <t>Musselshell</t>
  </si>
  <si>
    <t>Roundup Elem</t>
  </si>
  <si>
    <t>Roundup High School</t>
  </si>
  <si>
    <t>Melstone Elem</t>
  </si>
  <si>
    <t>Melstone H S</t>
  </si>
  <si>
    <t>Park</t>
  </si>
  <si>
    <t>Livingston Elem</t>
  </si>
  <si>
    <t>Park H S</t>
  </si>
  <si>
    <t>Gardiner Elem</t>
  </si>
  <si>
    <t>Cooke City Elem</t>
  </si>
  <si>
    <t>Pine Creek Elem</t>
  </si>
  <si>
    <t>Petroleum</t>
  </si>
  <si>
    <t>Winnett K-12 Schools</t>
  </si>
  <si>
    <t>Phillips</t>
  </si>
  <si>
    <t>Dodson K-12</t>
  </si>
  <si>
    <t>Saco H S</t>
  </si>
  <si>
    <t>Malta K-12 Schools</t>
  </si>
  <si>
    <t>Whitewater K-12 Schools</t>
  </si>
  <si>
    <t>Pondera</t>
  </si>
  <si>
    <t>Dupuyer Elem</t>
  </si>
  <si>
    <t>Conrad Elem</t>
  </si>
  <si>
    <t>Conrad H S</t>
  </si>
  <si>
    <t>Valier Elem</t>
  </si>
  <si>
    <t>Valier H S</t>
  </si>
  <si>
    <t>Miami Elem</t>
  </si>
  <si>
    <t>Powder River</t>
  </si>
  <si>
    <t>Biddle Elem</t>
  </si>
  <si>
    <t>Broadus Elem</t>
  </si>
  <si>
    <t>Powder River Co Dist H S</t>
  </si>
  <si>
    <t>South Stacey Elem</t>
  </si>
  <si>
    <t>Powell</t>
  </si>
  <si>
    <t>Deer Lodge Elem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</si>
  <si>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</si>
  <si>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</si>
  <si>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</si>
  <si>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</si>
  <si>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</si>
  <si>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</si>
  <si>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</si>
  <si>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Prairie</t>
  </si>
  <si>
    <t>Terry K-12 Schools</t>
  </si>
  <si>
    <t>Ravalli</t>
  </si>
  <si>
    <t>Corvallis K-12 Schools</t>
  </si>
  <si>
    <t>Stevensville Elem</t>
  </si>
  <si>
    <t>Stevensville H S</t>
  </si>
  <si>
    <t>Hamilton K-12 Schools</t>
  </si>
  <si>
    <t>Victor K-12 Schools</t>
  </si>
  <si>
    <t>Darby K-12 Schools</t>
  </si>
  <si>
    <t>Lone Rock Elem</t>
  </si>
  <si>
    <t>Florence-Carlton K-12 Schls</t>
  </si>
  <si>
    <t>Richland</t>
  </si>
  <si>
    <t>Sidney Elem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</si>
  <si>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</si>
  <si>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</si>
  <si>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</si>
  <si>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</si>
  <si>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</si>
  <si>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</si>
  <si>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</si>
  <si>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</si>
  <si>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</si>
  <si>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Roosevelt</t>
  </si>
  <si>
    <t>Frontier Elem</t>
  </si>
  <si>
    <t>Poplar Elem</t>
  </si>
  <si>
    <t>Poplar H S</t>
  </si>
  <si>
    <t>Culbertson Elem</t>
  </si>
  <si>
    <t>Culbertson H S</t>
  </si>
  <si>
    <t>Wolf Point Elem</t>
  </si>
  <si>
    <t>Wolf Point H S</t>
  </si>
  <si>
    <t>Brockton Elem</t>
  </si>
  <si>
    <t>Brockton H S</t>
  </si>
  <si>
    <t>Bainville K-12 Schools</t>
  </si>
  <si>
    <t>Froid Elem</t>
  </si>
  <si>
    <t>Froid H S</t>
  </si>
  <si>
    <t>Rosebud</t>
  </si>
  <si>
    <t>Birney Elem</t>
  </si>
  <si>
    <t>Forsyth Elem</t>
  </si>
  <si>
    <t>Forsyth H S</t>
  </si>
  <si>
    <t>Lame Deer Elem</t>
  </si>
  <si>
    <t>Rosebud K-12</t>
  </si>
  <si>
    <t>Colstrip Elem</t>
  </si>
  <si>
    <t>Colstrip H S</t>
  </si>
  <si>
    <t>Ashland Elem</t>
  </si>
  <si>
    <t>Sanders</t>
  </si>
  <si>
    <t>Plains K-12</t>
  </si>
  <si>
    <t>Thompson Falls Elem</t>
  </si>
  <si>
    <t>Thompson Falls H S</t>
  </si>
  <si>
    <t>Trout Creek Elem</t>
  </si>
  <si>
    <t>Dixon Elem</t>
  </si>
  <si>
    <t>Noxon Elem</t>
  </si>
  <si>
    <t>Noxon H S</t>
  </si>
  <si>
    <t>Hot Springs K-12</t>
  </si>
  <si>
    <t>Sheridan</t>
  </si>
  <si>
    <t>Westby K-12 Schools</t>
  </si>
  <si>
    <t>Medicine Lake K-12 Schools</t>
  </si>
  <si>
    <t>Plentywood K-12 Schools</t>
  </si>
  <si>
    <t>Silver Bow</t>
  </si>
  <si>
    <t>Butte Elem</t>
  </si>
  <si>
    <t>Ramsay Elem</t>
  </si>
  <si>
    <t>Divide Elem</t>
  </si>
  <si>
    <t>Melrose Elem</t>
  </si>
  <si>
    <t>Stillwater</t>
  </si>
  <si>
    <t>Park City Elem</t>
  </si>
  <si>
    <t>Park City H S</t>
  </si>
  <si>
    <t>Columbus Elem</t>
  </si>
  <si>
    <t>Columbus H S</t>
  </si>
  <si>
    <t>Reed Point Elem</t>
  </si>
  <si>
    <t>Reed Point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</si>
  <si>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</si>
  <si>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</si>
  <si>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</si>
  <si>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</si>
  <si>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</si>
  <si>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</si>
  <si>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</si>
  <si>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Sweet Grass</t>
  </si>
  <si>
    <t>Big Timber Elem</t>
  </si>
  <si>
    <t>Melville Elem</t>
  </si>
  <si>
    <t>Greycliff Elem</t>
  </si>
  <si>
    <t>McLeod Elem</t>
  </si>
  <si>
    <t>Sweet Grass County H S</t>
  </si>
  <si>
    <t>Teton</t>
  </si>
  <si>
    <t>Choteau Elem</t>
  </si>
  <si>
    <t>Choteau H S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</si>
  <si>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</si>
  <si>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</si>
  <si>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</si>
  <si>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</si>
  <si>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</si>
  <si>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</si>
  <si>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</si>
  <si>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</si>
  <si>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Toole</t>
  </si>
  <si>
    <t>Sunburst K-12 Schools</t>
  </si>
  <si>
    <t>Shelby Elem</t>
  </si>
  <si>
    <t>Shelby H S</t>
  </si>
  <si>
    <t>Galata Elem</t>
  </si>
  <si>
    <t>Treasure</t>
  </si>
  <si>
    <t>Hysham K-12 Schools</t>
  </si>
  <si>
    <t>Valley</t>
  </si>
  <si>
    <t>Glasgow K-12 Schools</t>
  </si>
  <si>
    <t>Frazer Elem</t>
  </si>
  <si>
    <t>Frazer H S</t>
  </si>
  <si>
    <t>Hinsdale Elem</t>
  </si>
  <si>
    <t>Hinsdale H S</t>
  </si>
  <si>
    <t>Opheim K-12 Schools</t>
  </si>
  <si>
    <t>Nashua K-12 Schools</t>
  </si>
  <si>
    <t>Lustre Elem</t>
  </si>
  <si>
    <t>Wheatland</t>
  </si>
  <si>
    <t>Judith Gap Elem</t>
  </si>
  <si>
    <t>Judith Gap H S</t>
  </si>
  <si>
    <t>Wibaux</t>
  </si>
  <si>
    <t>Wibaux K-12 Schools</t>
  </si>
  <si>
    <t>Yellowstone</t>
  </si>
  <si>
    <t>Billings Elem</t>
  </si>
  <si>
    <t>Billings H S</t>
  </si>
  <si>
    <t>Blue Creek Elem</t>
  </si>
  <si>
    <t>Canyon Creek Elem</t>
  </si>
  <si>
    <t>Laurel Elem</t>
  </si>
  <si>
    <t>Laurel H S</t>
  </si>
  <si>
    <t>Elder Grove Elem</t>
  </si>
  <si>
    <t>Custer K-12 Schools</t>
  </si>
  <si>
    <t>Morin Elem</t>
  </si>
  <si>
    <t>Broadview Elem</t>
  </si>
  <si>
    <t>Broadview H S</t>
  </si>
  <si>
    <t>Elysian Elem</t>
  </si>
  <si>
    <t>Huntley Project K-12 Schools</t>
  </si>
  <si>
    <t>Shepherd Elem</t>
  </si>
  <si>
    <t>Shepherd H S</t>
  </si>
  <si>
    <t>Pioneer Elem</t>
  </si>
  <si>
    <t>Independent Elem</t>
  </si>
  <si>
    <t>West Valley Elem</t>
  </si>
  <si>
    <t>Hardin H S</t>
  </si>
  <si>
    <t>Lodge Grass H S</t>
  </si>
  <si>
    <t>Gardiner H S</t>
  </si>
  <si>
    <t>Deer Creek Elem</t>
  </si>
  <si>
    <t>Yellowstone Academy Elem</t>
  </si>
  <si>
    <t>Ronan Elem</t>
  </si>
  <si>
    <t>Ronan H S</t>
  </si>
  <si>
    <t>Saco Elem</t>
  </si>
  <si>
    <t>Charlo Elem</t>
  </si>
  <si>
    <t>Charlo H S</t>
  </si>
  <si>
    <t>Rocky Boy Elem</t>
  </si>
  <si>
    <t>Upper West Shore Elem</t>
  </si>
  <si>
    <t>Butte H S</t>
  </si>
  <si>
    <t>Hays-Lodge Pole K-12 Schls</t>
  </si>
  <si>
    <t>Plenty Coups H S</t>
  </si>
  <si>
    <t>Arrowhead Elem</t>
  </si>
  <si>
    <t>North Harlem Colony Elem</t>
  </si>
  <si>
    <t>Gildford Colony Elem</t>
  </si>
  <si>
    <t>Ayers Elem</t>
  </si>
  <si>
    <t>Lincoln K-12 Schools</t>
  </si>
  <si>
    <t>Mountain View Elem</t>
  </si>
  <si>
    <t>West Glacier Elem</t>
  </si>
  <si>
    <t>Liberty</t>
  </si>
  <si>
    <t>Liberty Elem</t>
  </si>
  <si>
    <t>Sun River Valley Elem</t>
  </si>
  <si>
    <t>Heart Butte K-12 Schools</t>
  </si>
  <si>
    <t>Shields Valley Elem</t>
  </si>
  <si>
    <t>Shields Valley H S</t>
  </si>
  <si>
    <t>Rocky Boy H S</t>
  </si>
  <si>
    <t>Lame Deer H S</t>
  </si>
  <si>
    <t>Luther Elem</t>
  </si>
  <si>
    <t>North Star Elem</t>
  </si>
  <si>
    <t>North Star HS</t>
  </si>
  <si>
    <t>Dutton/Brady K-12 Schools</t>
  </si>
  <si>
    <t>Chester-Joplin-Inverness El</t>
  </si>
  <si>
    <t>Chester-Joplin-Inverness HS</t>
  </si>
  <si>
    <t>Big Sky School K-12</t>
  </si>
  <si>
    <t>East Helena K-12</t>
  </si>
  <si>
    <t>Lockwood K-12</t>
  </si>
  <si>
    <t>0003</t>
  </si>
  <si>
    <t>0005</t>
  </si>
  <si>
    <t>0007</t>
  </si>
  <si>
    <t>0009</t>
  </si>
  <si>
    <t>0010</t>
  </si>
  <si>
    <t>0012</t>
  </si>
  <si>
    <t>0014</t>
  </si>
  <si>
    <t>0015</t>
  </si>
  <si>
    <t>0020</t>
  </si>
  <si>
    <t>0021</t>
  </si>
  <si>
    <t>0023</t>
  </si>
  <si>
    <t>0025</t>
  </si>
  <si>
    <t>0026</t>
  </si>
  <si>
    <t>0028</t>
  </si>
  <si>
    <t>0030</t>
  </si>
  <si>
    <t>0032</t>
  </si>
  <si>
    <t>0034</t>
  </si>
  <si>
    <t>0044</t>
  </si>
  <si>
    <t>0048</t>
  </si>
  <si>
    <t>0055</t>
  </si>
  <si>
    <t>0056</t>
  </si>
  <si>
    <t>0059</t>
  </si>
  <si>
    <t>0060</t>
  </si>
  <si>
    <t>0069</t>
  </si>
  <si>
    <t>0072</t>
  </si>
  <si>
    <t>0076</t>
  </si>
  <si>
    <t>0078</t>
  </si>
  <si>
    <t>0087</t>
  </si>
  <si>
    <t>0096</t>
  </si>
  <si>
    <t>0098</t>
  </si>
  <si>
    <t>0101</t>
  </si>
  <si>
    <t>0104</t>
  </si>
  <si>
    <t>0112</t>
  </si>
  <si>
    <t>0127</t>
  </si>
  <si>
    <t>0131</t>
  </si>
  <si>
    <t>0133</t>
  </si>
  <si>
    <t>0138</t>
  </si>
  <si>
    <t>0146</t>
  </si>
  <si>
    <t>0154</t>
  </si>
  <si>
    <t>0159</t>
  </si>
  <si>
    <t>0161</t>
  </si>
  <si>
    <t>0171</t>
  </si>
  <si>
    <t>0172</t>
  </si>
  <si>
    <t>0173</t>
  </si>
  <si>
    <t>0177</t>
  </si>
  <si>
    <t>0187</t>
  </si>
  <si>
    <t>0189</t>
  </si>
  <si>
    <t>0194</t>
  </si>
  <si>
    <t>0206</t>
  </si>
  <si>
    <t>0215</t>
  </si>
  <si>
    <t>0216</t>
  </si>
  <si>
    <t>0227</t>
  </si>
  <si>
    <t>0236</t>
  </si>
  <si>
    <t>0244</t>
  </si>
  <si>
    <t>0256</t>
  </si>
  <si>
    <t>0258</t>
  </si>
  <si>
    <t>0264</t>
  </si>
  <si>
    <t>0268</t>
  </si>
  <si>
    <t>0272</t>
  </si>
  <si>
    <t>0273</t>
  </si>
  <si>
    <t>0280</t>
  </si>
  <si>
    <t>0281</t>
  </si>
  <si>
    <t>0288</t>
  </si>
  <si>
    <t>0291</t>
  </si>
  <si>
    <t>0307</t>
  </si>
  <si>
    <t>0308</t>
  </si>
  <si>
    <t>0309</t>
  </si>
  <si>
    <t>0310</t>
  </si>
  <si>
    <t>0312</t>
  </si>
  <si>
    <t>0316</t>
  </si>
  <si>
    <t>0317</t>
  </si>
  <si>
    <t>0320</t>
  </si>
  <si>
    <t>0323</t>
  </si>
  <si>
    <t>0324</t>
  </si>
  <si>
    <t>0325</t>
  </si>
  <si>
    <t>0327</t>
  </si>
  <si>
    <t>0330</t>
  </si>
  <si>
    <t>0334</t>
  </si>
  <si>
    <t>0339</t>
  </si>
  <si>
    <t>0341</t>
  </si>
  <si>
    <t>0342</t>
  </si>
  <si>
    <t>0347</t>
  </si>
  <si>
    <t>0350</t>
  </si>
  <si>
    <t>0354</t>
  </si>
  <si>
    <t>0357</t>
  </si>
  <si>
    <t>0359</t>
  </si>
  <si>
    <t>0360</t>
  </si>
  <si>
    <t>0362</t>
  </si>
  <si>
    <t>0363</t>
  </si>
  <si>
    <t>0364</t>
  </si>
  <si>
    <t>0366</t>
  </si>
  <si>
    <t>0367</t>
  </si>
  <si>
    <t>0368</t>
  </si>
  <si>
    <t>0370</t>
  </si>
  <si>
    <t>0374</t>
  </si>
  <si>
    <t>0376</t>
  </si>
  <si>
    <t>0377</t>
  </si>
  <si>
    <t>0385</t>
  </si>
  <si>
    <t>0386</t>
  </si>
  <si>
    <t>0387</t>
  </si>
  <si>
    <t>0392</t>
  </si>
  <si>
    <t>0394</t>
  </si>
  <si>
    <t>0400</t>
  </si>
  <si>
    <t>0402</t>
  </si>
  <si>
    <t>0404</t>
  </si>
  <si>
    <t>0407</t>
  </si>
  <si>
    <t>0411</t>
  </si>
  <si>
    <t>0416</t>
  </si>
  <si>
    <t>0418</t>
  </si>
  <si>
    <t>0419</t>
  </si>
  <si>
    <t>0424</t>
  </si>
  <si>
    <t>0425</t>
  </si>
  <si>
    <t>0427</t>
  </si>
  <si>
    <t>0445</t>
  </si>
  <si>
    <t>0452</t>
  </si>
  <si>
    <t>0453</t>
  </si>
  <si>
    <t>0455</t>
  </si>
  <si>
    <t>0456</t>
  </si>
  <si>
    <t>0458</t>
  </si>
  <si>
    <t>0460</t>
  </si>
  <si>
    <t>0464</t>
  </si>
  <si>
    <t>0469</t>
  </si>
  <si>
    <t>0473</t>
  </si>
  <si>
    <t>0474</t>
  </si>
  <si>
    <t>0477</t>
  </si>
  <si>
    <t>0481</t>
  </si>
  <si>
    <t>0483</t>
  </si>
  <si>
    <t>0486</t>
  </si>
  <si>
    <t>0487</t>
  </si>
  <si>
    <t>0491</t>
  </si>
  <si>
    <t>0495</t>
  </si>
  <si>
    <t>0498</t>
  </si>
  <si>
    <t>0502</t>
  </si>
  <si>
    <t>0519</t>
  </si>
  <si>
    <t>0522</t>
  </si>
  <si>
    <t>0527</t>
  </si>
  <si>
    <t>0529</t>
  </si>
  <si>
    <t>0530</t>
  </si>
  <si>
    <t>0533</t>
  </si>
  <si>
    <t>0534</t>
  </si>
  <si>
    <t>0536</t>
  </si>
  <si>
    <t>0537</t>
  </si>
  <si>
    <t>0540</t>
  </si>
  <si>
    <t>0543</t>
  </si>
  <si>
    <t>0546</t>
  </si>
  <si>
    <t>0547</t>
  </si>
  <si>
    <t>0566</t>
  </si>
  <si>
    <t>0570</t>
  </si>
  <si>
    <t>0577</t>
  </si>
  <si>
    <t>0579</t>
  </si>
  <si>
    <t>0582</t>
  </si>
  <si>
    <t>0583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</si>
  <si>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</si>
  <si>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</si>
  <si>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</si>
  <si>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</si>
  <si>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</si>
  <si>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</si>
  <si>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</si>
  <si>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</si>
  <si>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</si>
  <si>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</si>
  <si>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</si>
  <si>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</si>
  <si>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0605</t>
  </si>
  <si>
    <t>0607</t>
  </si>
  <si>
    <t>0612</t>
  </si>
  <si>
    <t>0614</t>
  </si>
  <si>
    <t>0617</t>
  </si>
  <si>
    <t>0620</t>
  </si>
  <si>
    <t>0642</t>
  </si>
  <si>
    <t>0648</t>
  </si>
  <si>
    <t>0659</t>
  </si>
  <si>
    <t>0663</t>
  </si>
  <si>
    <t>0671</t>
  </si>
  <si>
    <t>0674</t>
  </si>
  <si>
    <t>0679</t>
  </si>
  <si>
    <t>0684</t>
  </si>
  <si>
    <t>0692</t>
  </si>
  <si>
    <t>0705</t>
  </si>
  <si>
    <t>0709</t>
  </si>
  <si>
    <t>0712</t>
  </si>
  <si>
    <t>0715</t>
  </si>
  <si>
    <t>0717</t>
  </si>
  <si>
    <t>0718</t>
  </si>
  <si>
    <t>0719</t>
  </si>
  <si>
    <t>0720</t>
  </si>
  <si>
    <t>0721</t>
  </si>
  <si>
    <t>0726</t>
  </si>
  <si>
    <t>0731</t>
  </si>
  <si>
    <t>0732</t>
  </si>
  <si>
    <t>0735</t>
  </si>
  <si>
    <t>0738</t>
  </si>
  <si>
    <t>0740</t>
  </si>
  <si>
    <t>0741</t>
  </si>
  <si>
    <t>0743</t>
  </si>
  <si>
    <t>0745</t>
  </si>
  <si>
    <t>0747</t>
  </si>
  <si>
    <t>0749</t>
  </si>
  <si>
    <t>0750</t>
  </si>
  <si>
    <t>0754</t>
  </si>
  <si>
    <t>0768</t>
  </si>
  <si>
    <t>0774</t>
  </si>
  <si>
    <t>0775</t>
  </si>
  <si>
    <t>0777</t>
  </si>
  <si>
    <t>0780</t>
  </si>
  <si>
    <t>0782</t>
  </si>
  <si>
    <t>0785</t>
  </si>
  <si>
    <t>0786</t>
  </si>
  <si>
    <t>0789</t>
  </si>
  <si>
    <t>0790</t>
  </si>
  <si>
    <t>0792</t>
  </si>
  <si>
    <t>0795</t>
  </si>
  <si>
    <t>0796</t>
  </si>
  <si>
    <t>0800</t>
  </si>
  <si>
    <t>0803</t>
  </si>
  <si>
    <t>0804</t>
  </si>
  <si>
    <t>0807</t>
  </si>
  <si>
    <t>0809</t>
  </si>
  <si>
    <t>0811</t>
  </si>
  <si>
    <t>0815</t>
  </si>
  <si>
    <t>0819</t>
  </si>
  <si>
    <t>0822</t>
  </si>
  <si>
    <t>0828</t>
  </si>
  <si>
    <t>0840</t>
  </si>
  <si>
    <t>0842</t>
  </si>
  <si>
    <t>0843</t>
  </si>
  <si>
    <t>0844</t>
  </si>
  <si>
    <t>0846</t>
  </si>
  <si>
    <t>0848</t>
  </si>
  <si>
    <t>0850</t>
  </si>
  <si>
    <t>0852</t>
  </si>
  <si>
    <t>0853</t>
  </si>
  <si>
    <t>0857</t>
  </si>
  <si>
    <t>0858</t>
  </si>
  <si>
    <t>0861</t>
  </si>
  <si>
    <t>0865</t>
  </si>
  <si>
    <t>0868</t>
  </si>
  <si>
    <t>0872</t>
  </si>
  <si>
    <t>0875</t>
  </si>
  <si>
    <t>0883</t>
  </si>
  <si>
    <t>0889</t>
  </si>
  <si>
    <t>0890</t>
  </si>
  <si>
    <t>0894</t>
  </si>
  <si>
    <t>0896</t>
  </si>
  <si>
    <t>0898</t>
  </si>
  <si>
    <t>0900</t>
  </si>
  <si>
    <t>0903</t>
  </si>
  <si>
    <t>0910</t>
  </si>
  <si>
    <t>0915</t>
  </si>
  <si>
    <t>0923</t>
  </si>
  <si>
    <t>0926</t>
  </si>
  <si>
    <t>0927</t>
  </si>
  <si>
    <t>0932</t>
  </si>
  <si>
    <t>0935</t>
  </si>
  <si>
    <t>0937</t>
  </si>
  <si>
    <t>0941</t>
  </si>
  <si>
    <t>0946</t>
  </si>
  <si>
    <t>0948</t>
  </si>
  <si>
    <t>0964</t>
  </si>
  <si>
    <t>0965</t>
  </si>
  <si>
    <t>0968</t>
  </si>
  <si>
    <t>0969</t>
  </si>
  <si>
    <t>0970</t>
  </si>
  <si>
    <t>0972</t>
  </si>
  <si>
    <t>0975</t>
  </si>
  <si>
    <t>0976</t>
  </si>
  <si>
    <t>0978</t>
  </si>
  <si>
    <t>0981</t>
  </si>
  <si>
    <t>0983</t>
  </si>
  <si>
    <t>0985</t>
  </si>
  <si>
    <t>0987</t>
  </si>
  <si>
    <t>0989</t>
  </si>
  <si>
    <t>1184</t>
  </si>
  <si>
    <t>1193</t>
  </si>
  <si>
    <t>1196</t>
  </si>
  <si>
    <t>1199</t>
  </si>
  <si>
    <t>1203</t>
  </si>
  <si>
    <t>1205</t>
  </si>
  <si>
    <t>1207</t>
  </si>
  <si>
    <t>1211</t>
  </si>
  <si>
    <t>1213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</si>
  <si>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</si>
  <si>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</si>
  <si>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</si>
  <si>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</si>
  <si>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</si>
  <si>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</si>
  <si>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</si>
  <si>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</si>
  <si>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</si>
  <si>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</si>
  <si>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</si>
  <si>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1231</t>
  </si>
  <si>
    <t>1233</t>
  </si>
  <si>
    <t>1235</t>
  </si>
  <si>
    <t>1236</t>
  </si>
  <si>
    <t>1239</t>
  </si>
  <si>
    <t>1240</t>
  </si>
  <si>
    <t>1241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</si>
  <si>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</si>
  <si>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</si>
  <si>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</si>
  <si>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</si>
  <si>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</si>
  <si>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</si>
  <si>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</si>
  <si>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</si>
  <si>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</si>
  <si>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</si>
  <si>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</si>
  <si>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</si>
  <si>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</si>
  <si>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</si>
  <si>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</si>
  <si>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</si>
  <si>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</si>
  <si>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</si>
  <si>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</si>
  <si>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</si>
  <si>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</si>
  <si>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</si>
  <si>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</si>
  <si>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</si>
  <si>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</si>
  <si>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</si>
  <si>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</si>
  <si>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</si>
  <si>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</si>
  <si>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</si>
  <si>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</si>
  <si>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</si>
  <si>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</si>
  <si>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</si>
  <si>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</si>
  <si>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</si>
  <si>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</si>
  <si>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</si>
  <si>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</si>
  <si>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</si>
  <si>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</si>
  <si>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</si>
  <si>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</si>
  <si>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</si>
  <si>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</si>
  <si>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</si>
  <si>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</si>
  <si>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</si>
  <si>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</si>
  <si>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</si>
  <si>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</si>
  <si>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</si>
  <si>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</si>
  <si>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</si>
  <si>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</si>
  <si>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</si>
  <si>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Harlowton K-12</t>
  </si>
  <si>
    <t>Geyser K-12 Schools</t>
  </si>
  <si>
    <t>LE NAME</t>
  </si>
  <si>
    <t>FY</t>
  </si>
  <si>
    <t>New Uniform Elementary Mill</t>
  </si>
  <si>
    <t>New Uniform Elementary Levy Revenue</t>
  </si>
  <si>
    <t>Name of Connected High School District</t>
  </si>
  <si>
    <t>Net Mills Difference</t>
  </si>
  <si>
    <t>Net Tax Difference</t>
  </si>
  <si>
    <t>New Uniform High School  Mill</t>
  </si>
  <si>
    <t>New Uniform High School Levy Revenue</t>
  </si>
  <si>
    <t>Elementary ANB Total</t>
  </si>
  <si>
    <t>ANB with Districts with Reduced Net Mills, Elementary + High School</t>
  </si>
  <si>
    <t>Current Variable BASE Elementary Mills</t>
  </si>
  <si>
    <t>Current Variable Elementary BASE Levy Taxes</t>
  </si>
  <si>
    <t>Elementary Mill Value</t>
  </si>
  <si>
    <t>Current Variable High School BASE Mills</t>
  </si>
  <si>
    <t>Current Variable High School BASE Levy Taxes</t>
  </si>
  <si>
    <t>High School Mill Value</t>
  </si>
  <si>
    <t>#ANB lower mills</t>
  </si>
  <si>
    <t>%ANB lower mills</t>
  </si>
  <si>
    <t>Choose any of the filter dropdowns and select the type of sort you want from the menu.</t>
  </si>
  <si>
    <t>TO SORT IN THIS SPREADSHEET</t>
  </si>
  <si>
    <t>To go back to the original look of the spreadsheet, undo your changes (CTRL+Z) or close and reopen without saving.</t>
  </si>
  <si>
    <t>PROPERTY TAX EDUCATION SUBCOMMITTEE</t>
  </si>
  <si>
    <t>UNIFORM 36 MILL COMPARISON WITH $$</t>
  </si>
  <si>
    <t>By Lance Melton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</si>
</sst>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164" fontId="20" fillId="0" borderId="0" xfId="1" applyNumberFormat="1" applyFont="1" applyFill="1" applyBorder="1" applyProtection="1"/>
    <xf numFmtId="0" fontId="20" fillId="33" borderId="0" xfId="0" applyFont="1" applyFill="1" applyAlignment="1">
      <alignment horizontal="center"/>
    </xf>
    <xf numFmtId="165" fontId="21" fillId="34" borderId="0" xfId="0" applyNumberFormat="1" applyFont="1" applyFill="1" applyAlignment="1">
      <alignment horizontal="center" wrapText="1"/>
    </xf>
    <xf numFmtId="164" fontId="20" fillId="0" borderId="0" xfId="1" applyNumberFormat="1" applyFont="1" applyProtection="1"/>
    <xf numFmtId="164" fontId="21" fillId="34" borderId="0" xfId="1" applyNumberFormat="1" applyFont="1" applyFill="1" applyAlignment="1" applyProtection="1">
      <alignment horizontal="center" wrapText="1"/>
    </xf>
    <xf numFmtId="164" fontId="20" fillId="33" borderId="0" xfId="1" applyNumberFormat="1" applyFont="1" applyFill="1" applyAlignment="1" applyProtection="1">
      <alignment horizontal="center" wrapText="1"/>
    </xf>
    <xf numFmtId="164" fontId="20" fillId="0" borderId="0" xfId="1" applyNumberFormat="1" applyFont="1" applyAlignment="1" applyProtection="1">
      <alignment horizontal="center"/>
    </xf>
    <xf numFmtId="43" fontId="20" fillId="0" borderId="0" xfId="1" applyFont="1"/>
    <xf numFmtId="43" fontId="20" fillId="0" borderId="0" xfId="1" applyFont="1" applyFill="1" applyBorder="1" applyProtection="1"/>
    <xf numFmtId="43" fontId="21" fillId="34" borderId="0" xfId="1" applyFont="1" applyFill="1" applyAlignment="1">
      <alignment horizontal="center" wrapText="1"/>
    </xf>
    <xf numFmtId="164" fontId="20" fillId="0" borderId="0" xfId="1" applyNumberFormat="1" applyFont="1"/>
    <xf numFmtId="164" fontId="21" fillId="34" borderId="0" xfId="1" applyNumberFormat="1" applyFont="1" applyFill="1" applyAlignment="1">
      <alignment horizontal="center" wrapText="1"/>
    </xf>
    <xf numFmtId="43" fontId="20" fillId="33" borderId="0" xfId="1" applyFont="1" applyFill="1" applyAlignment="1">
      <alignment horizontal="center" wrapText="1"/>
    </xf>
    <xf numFmtId="164" fontId="20" fillId="33" borderId="0" xfId="1" applyNumberFormat="1" applyFont="1" applyFill="1" applyAlignment="1">
      <alignment horizontal="center" wrapText="1"/>
    </xf>
    <xf numFmtId="38" fontId="20" fillId="0" borderId="0" xfId="1" applyNumberFormat="1" applyFont="1" applyProtection="1"/>
    <xf numFmtId="38" fontId="20" fillId="0" borderId="0" xfId="1" applyNumberFormat="1" applyFont="1"/>
    <xf numFmtId="0" fontId="20" fillId="35" borderId="0" xfId="0" applyFont="1" applyFill="1"/>
    <xf numFmtId="164" fontId="20" fillId="35" borderId="0" xfId="1" applyNumberFormat="1" applyFont="1" applyFill="1"/>
    <xf numFmtId="43" fontId="20" fillId="35" borderId="0" xfId="1" applyFont="1" applyFill="1"/>
    <xf numFmtId="0" fontId="22" fillId="35" borderId="0" xfId="0" applyFont="1" applyFill="1"/>
    <xf numFmtId="43" fontId="22" fillId="0" borderId="0" xfId="1" applyFo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2 2 2 3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 2 3 2 3" xfId="43" xr:uid="{00000000-0005-0000-0000-000027000000}"/>
    <cellStyle name="Note" xfId="16" builtinId="10" customBuiltin="1"/>
    <cellStyle name="Output" xfId="11" builtinId="21" customBuiltin="1"/>
    <cellStyle name="Percent 2 2 2 3" xfId="45" xr:uid="{00000000-0005-0000-0000-000032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1" defaultTableStyle="TableStyleMedium2" defaultPivotStyle="PivotStyleLight16">
    <tableStyle name="Invisible" pivot="0" table="0" count="0" xr9:uid="{F5D414B1-29D4-4102-9ED5-7ED8E0F41A0D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V307"/>
  <sheetViews>
    <sheetView tabSelected="1" zoomScale="110" zoomScaleNormal="110" workbookViewId="0">
      <pane xSplit="5" ySplit="7" topLeftCell="F8" activePane="bottomRight" state="frozen"/>
      <selection pane="topRight" activeCell="G1" sqref="G1"/>
      <selection pane="bottomLeft" activeCell="A3" sqref="A3"/>
      <selection pane="bottomRight" activeCell="M5" sqref="M5"/>
    </sheetView>
  </sheetViews>
  <sheetFormatPr defaultColWidth="8.85546875" defaultRowHeight="12" customHeight="1" x14ac:dyDescent="0.2"/>
  <cols>
    <col min="1" max="1" width="4.42578125" style="1" bestFit="1" customWidth="1"/>
    <col min="2" max="2" width="3.140625" style="1" bestFit="1" customWidth="1"/>
    <col min="3" max="3" width="10.5703125" style="1" bestFit="1" customWidth="1"/>
    <col min="4" max="4" width="5.85546875" style="1" customWidth="1"/>
    <col min="5" max="5" width="21.42578125" style="1" bestFit="1" customWidth="1"/>
    <col min="6" max="6" width="4.7109375" style="1" bestFit="1" customWidth="1"/>
    <col min="7" max="7" width="9.85546875" style="12" bestFit="1" customWidth="1"/>
    <col min="8" max="8" width="12.28515625" style="9" bestFit="1" customWidth="1"/>
    <col min="9" max="9" width="13.140625" style="12" bestFit="1" customWidth="1"/>
    <col min="10" max="10" width="11.28515625" style="12" bestFit="1" customWidth="1"/>
    <col min="11" max="11" width="8.42578125" style="9" customWidth="1"/>
    <col min="12" max="12" width="9.85546875" style="12" customWidth="1"/>
    <col min="13" max="13" width="23.5703125" style="1" bestFit="1" customWidth="1"/>
    <col min="14" max="14" width="9.42578125" style="9" customWidth="1"/>
    <col min="15" max="15" width="11" style="5" customWidth="1"/>
    <col min="16" max="16" width="12" style="5" bestFit="1" customWidth="1"/>
    <col min="17" max="17" width="10" style="9" customWidth="1"/>
    <col min="18" max="18" width="11" style="5" bestFit="1" customWidth="1"/>
    <col min="19" max="19" width="8.42578125" style="5" bestFit="1" customWidth="1"/>
    <col min="20" max="20" width="12" style="12" bestFit="1" customWidth="1"/>
    <col min="21" max="21" width="13.42578125" style="1" bestFit="1" customWidth="1"/>
    <col min="22" max="22" width="12.85546875" style="5" bestFit="1" customWidth="1"/>
    <col min="23" max="16384" width="8.85546875" style="1"/>
  </cols>
  <sheetData>
    <row r="1" spans="1:22" ht="12" customHeight="1" x14ac:dyDescent="0.2">
      <c r="A1" s="21" t="s">
        <v>835</v>
      </c>
      <c r="B1" s="18"/>
      <c r="C1" s="18"/>
      <c r="D1" s="18"/>
      <c r="E1" s="18"/>
      <c r="F1" s="18"/>
      <c r="G1" s="19"/>
      <c r="H1" s="20"/>
      <c r="I1" s="19"/>
      <c r="K1" s="22" t="s">
        <v>837</v>
      </c>
    </row>
    <row r="2" spans="1:22" ht="12" customHeight="1" x14ac:dyDescent="0.2">
      <c r="A2" s="18" t="s">
        <v>834</v>
      </c>
      <c r="B2" s="18"/>
      <c r="C2" s="18"/>
      <c r="D2" s="18"/>
      <c r="E2" s="18"/>
      <c r="F2" s="18"/>
      <c r="G2" s="19"/>
      <c r="H2" s="20"/>
      <c r="I2" s="19"/>
      <c r="K2" s="22" t="s">
        <v>838</v>
      </c>
    </row>
    <row r="3" spans="1:22" ht="12" customHeight="1" x14ac:dyDescent="0.2">
      <c r="A3" s="18" t="s">
        <v>836</v>
      </c>
      <c r="B3" s="18"/>
      <c r="C3" s="18"/>
      <c r="D3" s="18"/>
      <c r="E3" s="18"/>
      <c r="F3" s="18"/>
      <c r="G3" s="19"/>
      <c r="H3" s="20"/>
      <c r="I3" s="19"/>
      <c r="K3" s="22" t="s">
        <v>839</v>
      </c>
    </row>
    <row r="4" spans="1:22" ht="12" customHeight="1" x14ac:dyDescent="0.2">
      <c r="A4" s="18"/>
      <c r="B4" s="18"/>
      <c r="C4" s="18"/>
      <c r="D4" s="18"/>
      <c r="E4" s="18"/>
      <c r="F4" s="18"/>
      <c r="G4" s="19"/>
      <c r="H4" s="20"/>
      <c r="I4" s="19"/>
    </row>
    <row r="5" spans="1:22" ht="12" customHeight="1" x14ac:dyDescent="0.2">
      <c r="U5" s="1" t="s">
        <v>833</v>
      </c>
      <c r="V5" s="5">
        <f>V6/G6</f>
        <v>0.88881704856980293</v>
      </c>
    </row>
    <row r="6" spans="1:22" ht="12" customHeight="1" x14ac:dyDescent="0.2">
      <c r="F6" s="2"/>
      <c r="G6" s="2">
        <f>SUM(G8:G307)</f>
        <v>115998</v>
      </c>
      <c r="H6" s="10">
        <f t="shared" ref="H6:J6" si="0">SUM(H8:H307)</f>
        <v>7291.7099999999973</v>
      </c>
      <c r="I6" s="2">
        <f t="shared" si="0"/>
        <v>104025935.21239991</v>
      </c>
      <c r="J6" s="2">
        <f t="shared" si="0"/>
        <v>4602051</v>
      </c>
      <c r="K6" s="10"/>
      <c r="L6" s="2"/>
      <c r="M6" s="2"/>
      <c r="N6" s="10">
        <f t="shared" ref="N6:P6" si="1">SUM(N8:N307)</f>
        <v>4367.979999999995</v>
      </c>
      <c r="O6" s="2">
        <f t="shared" si="1"/>
        <v>271537450.9376002</v>
      </c>
      <c r="P6" s="2">
        <f t="shared" si="1"/>
        <v>19251004</v>
      </c>
      <c r="U6" s="1" t="s">
        <v>832</v>
      </c>
      <c r="V6" s="8">
        <f>SUM(V8:V307)</f>
        <v>103101</v>
      </c>
    </row>
    <row r="7" spans="1:22" ht="56.25" x14ac:dyDescent="0.2">
      <c r="A7" s="3" t="s">
        <v>816</v>
      </c>
      <c r="B7" s="3" t="s">
        <v>0</v>
      </c>
      <c r="C7" s="3" t="s">
        <v>1</v>
      </c>
      <c r="D7" s="3" t="s">
        <v>2</v>
      </c>
      <c r="E7" s="3" t="s">
        <v>815</v>
      </c>
      <c r="F7" s="3" t="s">
        <v>3</v>
      </c>
      <c r="G7" s="13" t="s">
        <v>824</v>
      </c>
      <c r="H7" s="11" t="s">
        <v>826</v>
      </c>
      <c r="I7" s="13" t="s">
        <v>827</v>
      </c>
      <c r="J7" s="13" t="s">
        <v>828</v>
      </c>
      <c r="K7" s="11" t="s">
        <v>817</v>
      </c>
      <c r="L7" s="13" t="s">
        <v>818</v>
      </c>
      <c r="M7" s="4" t="s">
        <v>819</v>
      </c>
      <c r="N7" s="11" t="s">
        <v>829</v>
      </c>
      <c r="O7" s="6" t="s">
        <v>830</v>
      </c>
      <c r="P7" s="6" t="s">
        <v>831</v>
      </c>
      <c r="Q7" s="14" t="s">
        <v>822</v>
      </c>
      <c r="R7" s="7" t="s">
        <v>823</v>
      </c>
      <c r="S7" s="7" t="s">
        <v>820</v>
      </c>
      <c r="T7" s="15" t="s">
        <v>821</v>
      </c>
      <c r="V7" s="15" t="s">
        <v>825</v>
      </c>
    </row>
    <row r="8" spans="1:22" ht="11.25" x14ac:dyDescent="0.2">
      <c r="A8" s="1">
        <v>2024</v>
      </c>
      <c r="B8" s="1" t="s">
        <v>757</v>
      </c>
      <c r="C8" s="1" t="s">
        <v>4</v>
      </c>
      <c r="D8" s="1" t="s">
        <v>457</v>
      </c>
      <c r="E8" s="1" t="s">
        <v>5</v>
      </c>
      <c r="F8" s="1" t="s">
        <v>6</v>
      </c>
      <c r="G8" s="12">
        <v>4</v>
      </c>
      <c r="H8" s="9">
        <v>13.63</v>
      </c>
      <c r="I8" s="12">
        <v>27394.2</v>
      </c>
      <c r="J8" s="12">
        <v>2009</v>
      </c>
      <c r="K8" s="9">
        <v>18</v>
      </c>
      <c r="L8" s="12">
        <f t="shared" ref="L8:L71" si="2">K8*J8</f>
        <v>36162</v>
      </c>
      <c r="M8" s="1" t="s">
        <v>8</v>
      </c>
      <c r="N8" s="9">
        <v>15.14</v>
      </c>
      <c r="O8" s="5">
        <v>488927.31</v>
      </c>
      <c r="P8" s="5">
        <v>32287</v>
      </c>
      <c r="Q8" s="9">
        <v>18</v>
      </c>
      <c r="R8" s="5">
        <f t="shared" ref="R8:R71" si="3">Q8*P8</f>
        <v>581166</v>
      </c>
      <c r="S8" s="16">
        <f t="shared" ref="S8:S71" si="4">(K8+Q8)-(H8+N8)</f>
        <v>7.2299999999999969</v>
      </c>
      <c r="T8" s="17">
        <f t="shared" ref="T8:T71" si="5">(L8+R8)-(I8+O8)</f>
        <v>101006.48999999999</v>
      </c>
      <c r="V8" s="5">
        <f t="shared" ref="V8:V71" si="6">IF(S8&lt;0,G8,0)</f>
        <v>0</v>
      </c>
    </row>
    <row r="9" spans="1:22" ht="11.25" x14ac:dyDescent="0.2">
      <c r="A9" s="1">
        <v>2024</v>
      </c>
      <c r="B9" s="1" t="s">
        <v>757</v>
      </c>
      <c r="C9" s="1" t="s">
        <v>4</v>
      </c>
      <c r="D9" s="1" t="s">
        <v>458</v>
      </c>
      <c r="E9" s="1" t="s">
        <v>7</v>
      </c>
      <c r="F9" s="1" t="s">
        <v>6</v>
      </c>
      <c r="G9" s="12">
        <v>812</v>
      </c>
      <c r="H9" s="9">
        <v>29.12</v>
      </c>
      <c r="I9" s="12">
        <v>688821.08</v>
      </c>
      <c r="J9" s="12">
        <v>23652</v>
      </c>
      <c r="K9" s="9">
        <v>18</v>
      </c>
      <c r="L9" s="12">
        <f t="shared" si="2"/>
        <v>425736</v>
      </c>
      <c r="M9" s="1" t="s">
        <v>8</v>
      </c>
      <c r="N9" s="9">
        <v>15.14</v>
      </c>
      <c r="O9" s="5">
        <v>488927.31</v>
      </c>
      <c r="P9" s="5">
        <v>32287</v>
      </c>
      <c r="Q9" s="9">
        <v>18</v>
      </c>
      <c r="R9" s="5">
        <f t="shared" si="3"/>
        <v>581166</v>
      </c>
      <c r="S9" s="16">
        <f t="shared" si="4"/>
        <v>-8.2600000000000051</v>
      </c>
      <c r="T9" s="17">
        <f t="shared" si="5"/>
        <v>-170846.3899999999</v>
      </c>
      <c r="V9" s="5">
        <f t="shared" si="6"/>
        <v>812</v>
      </c>
    </row>
    <row r="10" spans="1:22" ht="11.25" x14ac:dyDescent="0.2">
      <c r="A10" s="1">
        <v>2024</v>
      </c>
      <c r="B10" s="1" t="s">
        <v>757</v>
      </c>
      <c r="C10" s="1" t="s">
        <v>4</v>
      </c>
      <c r="D10" s="1" t="s">
        <v>459</v>
      </c>
      <c r="E10" s="1" t="s">
        <v>9</v>
      </c>
      <c r="F10" s="1" t="s">
        <v>6</v>
      </c>
      <c r="G10" s="12">
        <v>10</v>
      </c>
      <c r="H10" s="9">
        <v>16.34</v>
      </c>
      <c r="I10" s="12">
        <v>38808.639999999999</v>
      </c>
      <c r="J10" s="12">
        <v>2375</v>
      </c>
      <c r="K10" s="9">
        <v>18</v>
      </c>
      <c r="L10" s="12">
        <f t="shared" si="2"/>
        <v>42750</v>
      </c>
      <c r="M10" s="1" t="s">
        <v>8</v>
      </c>
      <c r="N10" s="9">
        <v>15.14</v>
      </c>
      <c r="O10" s="5">
        <v>488927.31</v>
      </c>
      <c r="P10" s="5">
        <v>32287</v>
      </c>
      <c r="Q10" s="9">
        <v>18</v>
      </c>
      <c r="R10" s="5">
        <f t="shared" si="3"/>
        <v>581166</v>
      </c>
      <c r="S10" s="16">
        <f t="shared" si="4"/>
        <v>4.5199999999999996</v>
      </c>
      <c r="T10" s="17">
        <f t="shared" si="5"/>
        <v>96180.050000000047</v>
      </c>
      <c r="V10" s="5">
        <f t="shared" si="6"/>
        <v>0</v>
      </c>
    </row>
    <row r="11" spans="1:22" ht="11.25" x14ac:dyDescent="0.2">
      <c r="A11" s="1">
        <v>2024</v>
      </c>
      <c r="B11" s="1" t="s">
        <v>757</v>
      </c>
      <c r="C11" s="1" t="s">
        <v>4</v>
      </c>
      <c r="D11" s="1" t="s">
        <v>460</v>
      </c>
      <c r="E11" s="1" t="s">
        <v>10</v>
      </c>
      <c r="F11" s="1" t="s">
        <v>11</v>
      </c>
      <c r="G11" s="12">
        <v>63</v>
      </c>
      <c r="H11" s="9">
        <v>22.18</v>
      </c>
      <c r="I11" s="12">
        <v>46978.157899999998</v>
      </c>
      <c r="J11" s="12">
        <v>2936</v>
      </c>
      <c r="K11" s="9">
        <v>18</v>
      </c>
      <c r="L11" s="12">
        <f t="shared" si="2"/>
        <v>52848</v>
      </c>
      <c r="M11" s="1" t="s">
        <v>10</v>
      </c>
      <c r="N11" s="9">
        <v>15.05</v>
      </c>
      <c r="O11" s="5">
        <v>62273.372100000001</v>
      </c>
      <c r="P11" s="5">
        <v>2936</v>
      </c>
      <c r="Q11" s="9">
        <v>18</v>
      </c>
      <c r="R11" s="5">
        <f t="shared" si="3"/>
        <v>52848</v>
      </c>
      <c r="S11" s="16">
        <f t="shared" si="4"/>
        <v>-1.230000000000004</v>
      </c>
      <c r="T11" s="17">
        <f t="shared" si="5"/>
        <v>-3555.5299999999988</v>
      </c>
      <c r="V11" s="5">
        <f t="shared" si="6"/>
        <v>63</v>
      </c>
    </row>
    <row r="12" spans="1:22" ht="11.25" x14ac:dyDescent="0.2">
      <c r="A12" s="1">
        <v>2024</v>
      </c>
      <c r="B12" s="1" t="s">
        <v>757</v>
      </c>
      <c r="C12" s="1" t="s">
        <v>4</v>
      </c>
      <c r="D12" s="1" t="s">
        <v>461</v>
      </c>
      <c r="E12" s="1" t="s">
        <v>12</v>
      </c>
      <c r="F12" s="1" t="s">
        <v>6</v>
      </c>
      <c r="G12" s="12">
        <v>10</v>
      </c>
      <c r="H12" s="9">
        <v>22.39</v>
      </c>
      <c r="I12" s="12">
        <v>36754.949999999997</v>
      </c>
      <c r="J12" s="12">
        <v>1641</v>
      </c>
      <c r="K12" s="9">
        <v>18</v>
      </c>
      <c r="L12" s="12">
        <f t="shared" si="2"/>
        <v>29538</v>
      </c>
      <c r="M12" s="1" t="s">
        <v>8</v>
      </c>
      <c r="N12" s="9">
        <v>15.14</v>
      </c>
      <c r="O12" s="5">
        <v>488927.31</v>
      </c>
      <c r="P12" s="5">
        <v>32287</v>
      </c>
      <c r="Q12" s="9">
        <v>18</v>
      </c>
      <c r="R12" s="5">
        <f t="shared" si="3"/>
        <v>581166</v>
      </c>
      <c r="S12" s="16">
        <f t="shared" si="4"/>
        <v>-1.5300000000000011</v>
      </c>
      <c r="T12" s="17">
        <f t="shared" si="5"/>
        <v>85021.739999999991</v>
      </c>
      <c r="V12" s="5">
        <f t="shared" si="6"/>
        <v>10</v>
      </c>
    </row>
    <row r="13" spans="1:22" ht="12" customHeight="1" x14ac:dyDescent="0.2">
      <c r="A13" s="1">
        <v>2024</v>
      </c>
      <c r="B13" s="1" t="s">
        <v>757</v>
      </c>
      <c r="C13" s="1" t="s">
        <v>4</v>
      </c>
      <c r="D13" s="1" t="s">
        <v>462</v>
      </c>
      <c r="E13" s="1" t="s">
        <v>13</v>
      </c>
      <c r="F13" s="1" t="s">
        <v>6</v>
      </c>
      <c r="G13" s="12">
        <v>10</v>
      </c>
      <c r="H13" s="9">
        <v>16.46</v>
      </c>
      <c r="I13" s="12">
        <v>26145.61</v>
      </c>
      <c r="J13" s="12">
        <v>1589</v>
      </c>
      <c r="K13" s="9">
        <v>18</v>
      </c>
      <c r="L13" s="12">
        <f t="shared" si="2"/>
        <v>28602</v>
      </c>
      <c r="M13" s="1" t="s">
        <v>8</v>
      </c>
      <c r="N13" s="9">
        <v>15.14</v>
      </c>
      <c r="O13" s="5">
        <v>488927.31</v>
      </c>
      <c r="P13" s="5">
        <v>32287</v>
      </c>
      <c r="Q13" s="9">
        <v>18</v>
      </c>
      <c r="R13" s="5">
        <f t="shared" si="3"/>
        <v>581166</v>
      </c>
      <c r="S13" s="16">
        <f t="shared" si="4"/>
        <v>4.3999999999999986</v>
      </c>
      <c r="T13" s="17">
        <f t="shared" si="5"/>
        <v>94695.080000000016</v>
      </c>
      <c r="V13" s="5">
        <f t="shared" si="6"/>
        <v>0</v>
      </c>
    </row>
    <row r="14" spans="1:22" ht="12" customHeight="1" x14ac:dyDescent="0.2">
      <c r="A14" s="1">
        <v>2024</v>
      </c>
      <c r="B14" s="1" t="s">
        <v>757</v>
      </c>
      <c r="C14" s="1" t="s">
        <v>4</v>
      </c>
      <c r="D14" s="1" t="s">
        <v>463</v>
      </c>
      <c r="E14" s="1" t="s">
        <v>14</v>
      </c>
      <c r="F14" s="1" t="s">
        <v>6</v>
      </c>
      <c r="G14" s="12">
        <v>8</v>
      </c>
      <c r="H14" s="9">
        <v>27.25</v>
      </c>
      <c r="I14" s="12">
        <v>25927.759999999998</v>
      </c>
      <c r="J14" s="12">
        <v>951</v>
      </c>
      <c r="K14" s="9">
        <v>18</v>
      </c>
      <c r="L14" s="12">
        <f t="shared" si="2"/>
        <v>17118</v>
      </c>
      <c r="M14" s="1" t="s">
        <v>8</v>
      </c>
      <c r="N14" s="9">
        <v>15.14</v>
      </c>
      <c r="O14" s="5">
        <v>488927.31</v>
      </c>
      <c r="P14" s="5">
        <v>32287</v>
      </c>
      <c r="Q14" s="9">
        <v>18</v>
      </c>
      <c r="R14" s="5">
        <f t="shared" si="3"/>
        <v>581166</v>
      </c>
      <c r="S14" s="16">
        <f t="shared" si="4"/>
        <v>-6.3900000000000006</v>
      </c>
      <c r="T14" s="17">
        <f t="shared" si="5"/>
        <v>83428.929999999993</v>
      </c>
      <c r="V14" s="5">
        <f t="shared" si="6"/>
        <v>8</v>
      </c>
    </row>
    <row r="15" spans="1:22" ht="12" customHeight="1" x14ac:dyDescent="0.2">
      <c r="A15" s="1">
        <v>2024</v>
      </c>
      <c r="B15" s="1" t="s">
        <v>757</v>
      </c>
      <c r="C15" s="1" t="s">
        <v>4</v>
      </c>
      <c r="D15" s="1" t="s">
        <v>464</v>
      </c>
      <c r="E15" s="1" t="s">
        <v>15</v>
      </c>
      <c r="F15" s="1" t="s">
        <v>6</v>
      </c>
      <c r="G15" s="12">
        <v>18</v>
      </c>
      <c r="H15" s="9">
        <v>26.5</v>
      </c>
      <c r="I15" s="12">
        <v>21615.21</v>
      </c>
      <c r="J15" s="12">
        <v>816</v>
      </c>
      <c r="K15" s="9">
        <v>18</v>
      </c>
      <c r="L15" s="12">
        <f t="shared" si="2"/>
        <v>14688</v>
      </c>
      <c r="M15" s="1" t="s">
        <v>8</v>
      </c>
      <c r="N15" s="9">
        <v>15.14</v>
      </c>
      <c r="O15" s="5">
        <v>488927.31</v>
      </c>
      <c r="P15" s="5">
        <v>32287</v>
      </c>
      <c r="Q15" s="9">
        <v>18</v>
      </c>
      <c r="R15" s="5">
        <f t="shared" si="3"/>
        <v>581166</v>
      </c>
      <c r="S15" s="16">
        <f t="shared" si="4"/>
        <v>-5.6400000000000006</v>
      </c>
      <c r="T15" s="17">
        <f t="shared" si="5"/>
        <v>85311.479999999981</v>
      </c>
      <c r="V15" s="5">
        <f t="shared" si="6"/>
        <v>18</v>
      </c>
    </row>
    <row r="16" spans="1:22" ht="12" customHeight="1" x14ac:dyDescent="0.2">
      <c r="A16" s="1">
        <v>2024</v>
      </c>
      <c r="B16" s="1" t="s">
        <v>758</v>
      </c>
      <c r="C16" s="1" t="s">
        <v>16</v>
      </c>
      <c r="D16" s="1" t="s">
        <v>465</v>
      </c>
      <c r="E16" s="1" t="s">
        <v>17</v>
      </c>
      <c r="F16" s="1" t="s">
        <v>6</v>
      </c>
      <c r="G16" s="12">
        <v>8</v>
      </c>
      <c r="H16" s="9">
        <v>1.85</v>
      </c>
      <c r="I16" s="12">
        <v>7340.93</v>
      </c>
      <c r="J16" s="12">
        <v>3962</v>
      </c>
      <c r="K16" s="9">
        <v>18</v>
      </c>
      <c r="L16" s="12">
        <f t="shared" si="2"/>
        <v>71316</v>
      </c>
      <c r="M16" s="1" t="s">
        <v>447</v>
      </c>
      <c r="N16" s="9">
        <v>15.98</v>
      </c>
      <c r="O16" s="5">
        <v>24296.97</v>
      </c>
      <c r="P16" s="5">
        <v>1513</v>
      </c>
      <c r="Q16" s="9">
        <v>18</v>
      </c>
      <c r="R16" s="5">
        <f t="shared" si="3"/>
        <v>27234</v>
      </c>
      <c r="S16" s="16">
        <f t="shared" si="4"/>
        <v>18.169999999999998</v>
      </c>
      <c r="T16" s="17">
        <f t="shared" si="5"/>
        <v>66912.100000000006</v>
      </c>
      <c r="V16" s="5">
        <f t="shared" si="6"/>
        <v>0</v>
      </c>
    </row>
    <row r="17" spans="1:22" ht="12" customHeight="1" x14ac:dyDescent="0.2">
      <c r="A17" s="1">
        <v>2024</v>
      </c>
      <c r="B17" s="1" t="s">
        <v>758</v>
      </c>
      <c r="C17" s="1" t="s">
        <v>16</v>
      </c>
      <c r="D17" s="1" t="s">
        <v>466</v>
      </c>
      <c r="E17" s="1" t="s">
        <v>18</v>
      </c>
      <c r="F17" s="1" t="s">
        <v>6</v>
      </c>
      <c r="G17" s="12">
        <v>77</v>
      </c>
      <c r="H17" s="9">
        <v>29.75</v>
      </c>
      <c r="I17" s="12">
        <v>40638.230000000003</v>
      </c>
      <c r="J17" s="12">
        <v>1365</v>
      </c>
      <c r="K17" s="9">
        <v>18</v>
      </c>
      <c r="L17" s="12">
        <f t="shared" si="2"/>
        <v>24570</v>
      </c>
      <c r="M17" s="1" t="s">
        <v>432</v>
      </c>
      <c r="N17" s="9">
        <v>15.54</v>
      </c>
      <c r="O17" s="5">
        <v>21123.05</v>
      </c>
      <c r="P17" s="5">
        <v>1365</v>
      </c>
      <c r="Q17" s="9">
        <v>18</v>
      </c>
      <c r="R17" s="5">
        <f t="shared" si="3"/>
        <v>24570</v>
      </c>
      <c r="S17" s="16">
        <f t="shared" si="4"/>
        <v>-9.2899999999999991</v>
      </c>
      <c r="T17" s="17">
        <f t="shared" si="5"/>
        <v>-12621.279999999999</v>
      </c>
      <c r="V17" s="5">
        <f t="shared" si="6"/>
        <v>77</v>
      </c>
    </row>
    <row r="18" spans="1:22" ht="12" customHeight="1" x14ac:dyDescent="0.2">
      <c r="A18" s="1">
        <v>2024</v>
      </c>
      <c r="B18" s="1" t="s">
        <v>758</v>
      </c>
      <c r="C18" s="1" t="s">
        <v>16</v>
      </c>
      <c r="D18" s="1" t="s">
        <v>467</v>
      </c>
      <c r="E18" s="1" t="s">
        <v>19</v>
      </c>
      <c r="F18" s="1" t="s">
        <v>6</v>
      </c>
      <c r="G18" s="12">
        <v>1285</v>
      </c>
      <c r="H18" s="9">
        <v>29.2</v>
      </c>
      <c r="I18" s="12">
        <v>441532.06</v>
      </c>
      <c r="J18" s="12">
        <v>15134</v>
      </c>
      <c r="K18" s="9">
        <v>18</v>
      </c>
      <c r="L18" s="12">
        <f t="shared" si="2"/>
        <v>272412</v>
      </c>
      <c r="M18" s="1" t="s">
        <v>418</v>
      </c>
      <c r="N18" s="9">
        <v>12.34</v>
      </c>
      <c r="O18" s="5">
        <v>231659.83</v>
      </c>
      <c r="P18" s="5">
        <v>18787</v>
      </c>
      <c r="Q18" s="9">
        <v>18</v>
      </c>
      <c r="R18" s="5">
        <f t="shared" si="3"/>
        <v>338166</v>
      </c>
      <c r="S18" s="16">
        <f t="shared" si="4"/>
        <v>-5.5399999999999991</v>
      </c>
      <c r="T18" s="17">
        <f t="shared" si="5"/>
        <v>-62613.890000000014</v>
      </c>
      <c r="V18" s="5">
        <f t="shared" si="6"/>
        <v>1285</v>
      </c>
    </row>
    <row r="19" spans="1:22" ht="12" customHeight="1" x14ac:dyDescent="0.2">
      <c r="A19" s="1">
        <v>2024</v>
      </c>
      <c r="B19" s="1" t="s">
        <v>758</v>
      </c>
      <c r="C19" s="1" t="s">
        <v>16</v>
      </c>
      <c r="D19" s="1" t="s">
        <v>468</v>
      </c>
      <c r="E19" s="1" t="s">
        <v>20</v>
      </c>
      <c r="F19" s="1" t="s">
        <v>6</v>
      </c>
      <c r="G19" s="12">
        <v>277</v>
      </c>
      <c r="H19" s="9">
        <v>32.409999999999997</v>
      </c>
      <c r="I19" s="12">
        <v>66798.66</v>
      </c>
      <c r="J19" s="12">
        <v>2060</v>
      </c>
      <c r="K19" s="9">
        <v>18</v>
      </c>
      <c r="L19" s="12">
        <f t="shared" si="2"/>
        <v>37080</v>
      </c>
      <c r="M19" s="1" t="s">
        <v>419</v>
      </c>
      <c r="N19" s="9">
        <v>14.8</v>
      </c>
      <c r="O19" s="5">
        <v>47859.06</v>
      </c>
      <c r="P19" s="5">
        <v>3246</v>
      </c>
      <c r="Q19" s="9">
        <v>18</v>
      </c>
      <c r="R19" s="5">
        <f t="shared" si="3"/>
        <v>58428</v>
      </c>
      <c r="S19" s="16">
        <f t="shared" si="4"/>
        <v>-11.209999999999994</v>
      </c>
      <c r="T19" s="17">
        <f t="shared" si="5"/>
        <v>-19149.72</v>
      </c>
      <c r="V19" s="5">
        <f t="shared" si="6"/>
        <v>277</v>
      </c>
    </row>
    <row r="20" spans="1:22" ht="12" customHeight="1" x14ac:dyDescent="0.2">
      <c r="A20" s="1">
        <v>2024</v>
      </c>
      <c r="B20" s="1" t="s">
        <v>758</v>
      </c>
      <c r="C20" s="1" t="s">
        <v>16</v>
      </c>
      <c r="D20" s="1" t="s">
        <v>469</v>
      </c>
      <c r="E20" s="1" t="s">
        <v>21</v>
      </c>
      <c r="F20" s="1" t="s">
        <v>6</v>
      </c>
      <c r="G20" s="12">
        <v>94</v>
      </c>
      <c r="H20" s="9">
        <v>30.39</v>
      </c>
      <c r="I20" s="12">
        <v>36078.78</v>
      </c>
      <c r="J20" s="12">
        <v>1186</v>
      </c>
      <c r="K20" s="9">
        <v>18</v>
      </c>
      <c r="L20" s="12">
        <f t="shared" si="2"/>
        <v>21348</v>
      </c>
      <c r="M20" s="1" t="s">
        <v>419</v>
      </c>
      <c r="N20" s="9">
        <v>14.8</v>
      </c>
      <c r="O20" s="5">
        <v>47859.06</v>
      </c>
      <c r="P20" s="5">
        <v>3246</v>
      </c>
      <c r="Q20" s="9">
        <v>18</v>
      </c>
      <c r="R20" s="5">
        <f t="shared" si="3"/>
        <v>58428</v>
      </c>
      <c r="S20" s="16">
        <f t="shared" si="4"/>
        <v>-9.1899999999999977</v>
      </c>
      <c r="T20" s="17">
        <f t="shared" si="5"/>
        <v>-4161.8399999999965</v>
      </c>
      <c r="V20" s="5">
        <f t="shared" si="6"/>
        <v>94</v>
      </c>
    </row>
    <row r="21" spans="1:22" ht="12" customHeight="1" x14ac:dyDescent="0.2">
      <c r="A21" s="1">
        <v>2024</v>
      </c>
      <c r="B21" s="1" t="s">
        <v>759</v>
      </c>
      <c r="C21" s="1" t="s">
        <v>22</v>
      </c>
      <c r="D21" s="1" t="s">
        <v>470</v>
      </c>
      <c r="E21" s="1" t="s">
        <v>23</v>
      </c>
      <c r="F21" s="1" t="s">
        <v>6</v>
      </c>
      <c r="G21" s="12">
        <v>241</v>
      </c>
      <c r="H21" s="9">
        <v>29.14</v>
      </c>
      <c r="I21" s="12">
        <v>157446.62</v>
      </c>
      <c r="J21" s="12">
        <v>5400</v>
      </c>
      <c r="K21" s="9">
        <v>18</v>
      </c>
      <c r="L21" s="12">
        <f t="shared" si="2"/>
        <v>97200</v>
      </c>
      <c r="M21" s="1" t="s">
        <v>24</v>
      </c>
      <c r="N21" s="9">
        <v>17.34</v>
      </c>
      <c r="O21" s="5">
        <v>157354.07</v>
      </c>
      <c r="P21" s="5">
        <v>9073</v>
      </c>
      <c r="Q21" s="9">
        <v>18</v>
      </c>
      <c r="R21" s="5">
        <f t="shared" si="3"/>
        <v>163314</v>
      </c>
      <c r="S21" s="16">
        <f t="shared" si="4"/>
        <v>-10.480000000000004</v>
      </c>
      <c r="T21" s="17">
        <f t="shared" si="5"/>
        <v>-54286.69</v>
      </c>
      <c r="V21" s="5">
        <f t="shared" si="6"/>
        <v>241</v>
      </c>
    </row>
    <row r="22" spans="1:22" ht="12" customHeight="1" x14ac:dyDescent="0.2">
      <c r="A22" s="1">
        <v>2024</v>
      </c>
      <c r="B22" s="1" t="s">
        <v>759</v>
      </c>
      <c r="C22" s="1" t="s">
        <v>22</v>
      </c>
      <c r="D22" s="1" t="s">
        <v>471</v>
      </c>
      <c r="E22" s="1" t="s">
        <v>25</v>
      </c>
      <c r="F22" s="1" t="s">
        <v>6</v>
      </c>
      <c r="G22" s="12">
        <v>489</v>
      </c>
      <c r="H22" s="9">
        <v>31.33</v>
      </c>
      <c r="I22" s="12">
        <v>124425.96</v>
      </c>
      <c r="J22" s="12">
        <v>3972</v>
      </c>
      <c r="K22" s="9">
        <v>18</v>
      </c>
      <c r="L22" s="12">
        <f t="shared" si="2"/>
        <v>71496</v>
      </c>
      <c r="M22" s="1" t="s">
        <v>26</v>
      </c>
      <c r="N22" s="9">
        <v>15.84</v>
      </c>
      <c r="O22" s="5">
        <v>73927.570000000007</v>
      </c>
      <c r="P22" s="5">
        <v>4667</v>
      </c>
      <c r="Q22" s="9">
        <v>18</v>
      </c>
      <c r="R22" s="5">
        <f t="shared" si="3"/>
        <v>84006</v>
      </c>
      <c r="S22" s="16">
        <f t="shared" si="4"/>
        <v>-11.170000000000002</v>
      </c>
      <c r="T22" s="17">
        <f t="shared" si="5"/>
        <v>-42851.530000000028</v>
      </c>
      <c r="V22" s="5">
        <f t="shared" si="6"/>
        <v>489</v>
      </c>
    </row>
    <row r="23" spans="1:22" ht="12" customHeight="1" x14ac:dyDescent="0.2">
      <c r="A23" s="1">
        <v>2024</v>
      </c>
      <c r="B23" s="1" t="s">
        <v>759</v>
      </c>
      <c r="C23" s="1" t="s">
        <v>22</v>
      </c>
      <c r="D23" s="1" t="s">
        <v>472</v>
      </c>
      <c r="E23" s="1" t="s">
        <v>27</v>
      </c>
      <c r="F23" s="1" t="s">
        <v>6</v>
      </c>
      <c r="G23" s="12">
        <v>5</v>
      </c>
      <c r="H23" s="9">
        <v>29.15</v>
      </c>
      <c r="I23" s="12">
        <v>25070.57</v>
      </c>
      <c r="J23" s="12">
        <v>860</v>
      </c>
      <c r="K23" s="9">
        <v>18</v>
      </c>
      <c r="L23" s="12">
        <f t="shared" si="2"/>
        <v>15480</v>
      </c>
      <c r="M23" s="1" t="s">
        <v>26</v>
      </c>
      <c r="N23" s="9">
        <v>15.84</v>
      </c>
      <c r="O23" s="5">
        <v>73927.570000000007</v>
      </c>
      <c r="P23" s="5">
        <v>4667</v>
      </c>
      <c r="Q23" s="9">
        <v>18</v>
      </c>
      <c r="R23" s="5">
        <f t="shared" si="3"/>
        <v>84006</v>
      </c>
      <c r="S23" s="16">
        <f t="shared" si="4"/>
        <v>-8.9899999999999949</v>
      </c>
      <c r="T23" s="17">
        <f t="shared" si="5"/>
        <v>487.85999999998603</v>
      </c>
      <c r="V23" s="5">
        <f t="shared" si="6"/>
        <v>5</v>
      </c>
    </row>
    <row r="24" spans="1:22" ht="12" customHeight="1" x14ac:dyDescent="0.2">
      <c r="A24" s="1">
        <v>2024</v>
      </c>
      <c r="B24" s="1" t="s">
        <v>759</v>
      </c>
      <c r="C24" s="1" t="s">
        <v>22</v>
      </c>
      <c r="D24" s="1" t="s">
        <v>473</v>
      </c>
      <c r="E24" s="1" t="s">
        <v>28</v>
      </c>
      <c r="F24" s="1" t="s">
        <v>6</v>
      </c>
      <c r="G24" s="12">
        <v>28</v>
      </c>
      <c r="H24" s="9">
        <v>34.76</v>
      </c>
      <c r="I24" s="12">
        <v>72310.06</v>
      </c>
      <c r="J24" s="12">
        <v>2080</v>
      </c>
      <c r="K24" s="9">
        <v>18</v>
      </c>
      <c r="L24" s="12">
        <f t="shared" si="2"/>
        <v>37440</v>
      </c>
      <c r="M24" s="1" t="s">
        <v>24</v>
      </c>
      <c r="N24" s="9">
        <v>17.34</v>
      </c>
      <c r="O24" s="5">
        <v>157354.07</v>
      </c>
      <c r="P24" s="5">
        <v>9073</v>
      </c>
      <c r="Q24" s="9">
        <v>18</v>
      </c>
      <c r="R24" s="5">
        <f t="shared" si="3"/>
        <v>163314</v>
      </c>
      <c r="S24" s="16">
        <f t="shared" si="4"/>
        <v>-16.099999999999994</v>
      </c>
      <c r="T24" s="17">
        <f t="shared" si="5"/>
        <v>-28910.130000000005</v>
      </c>
      <c r="V24" s="5">
        <f t="shared" si="6"/>
        <v>28</v>
      </c>
    </row>
    <row r="25" spans="1:22" ht="12" customHeight="1" x14ac:dyDescent="0.2">
      <c r="A25" s="1">
        <v>2024</v>
      </c>
      <c r="B25" s="1" t="s">
        <v>759</v>
      </c>
      <c r="C25" s="1" t="s">
        <v>22</v>
      </c>
      <c r="D25" s="1" t="s">
        <v>474</v>
      </c>
      <c r="E25" s="1" t="s">
        <v>29</v>
      </c>
      <c r="F25" s="1" t="s">
        <v>6</v>
      </c>
      <c r="G25" s="12">
        <v>45</v>
      </c>
      <c r="H25" s="9">
        <v>26.14</v>
      </c>
      <c r="I25" s="12">
        <v>47253.24</v>
      </c>
      <c r="J25" s="12">
        <v>1808</v>
      </c>
      <c r="K25" s="9">
        <v>18</v>
      </c>
      <c r="L25" s="12">
        <f t="shared" si="2"/>
        <v>32544</v>
      </c>
      <c r="M25" s="1" t="s">
        <v>30</v>
      </c>
      <c r="N25" s="9">
        <v>16.05</v>
      </c>
      <c r="O25" s="5">
        <v>35219.870000000003</v>
      </c>
      <c r="P25" s="5">
        <v>2196</v>
      </c>
      <c r="Q25" s="9">
        <v>18</v>
      </c>
      <c r="R25" s="5">
        <f t="shared" si="3"/>
        <v>39528</v>
      </c>
      <c r="S25" s="16">
        <f t="shared" si="4"/>
        <v>-6.1899999999999977</v>
      </c>
      <c r="T25" s="17">
        <f t="shared" si="5"/>
        <v>-10401.11</v>
      </c>
      <c r="V25" s="5">
        <f t="shared" si="6"/>
        <v>45</v>
      </c>
    </row>
    <row r="26" spans="1:22" ht="12" customHeight="1" x14ac:dyDescent="0.2">
      <c r="A26" s="1">
        <v>2024</v>
      </c>
      <c r="B26" s="1" t="s">
        <v>759</v>
      </c>
      <c r="C26" s="1" t="s">
        <v>22</v>
      </c>
      <c r="D26" s="1" t="s">
        <v>475</v>
      </c>
      <c r="E26" s="1" t="s">
        <v>31</v>
      </c>
      <c r="F26" s="1" t="s">
        <v>6</v>
      </c>
      <c r="G26" s="12">
        <v>13</v>
      </c>
      <c r="H26" s="9">
        <v>29.79</v>
      </c>
      <c r="I26" s="12">
        <v>49246.91</v>
      </c>
      <c r="J26" s="12">
        <v>1653</v>
      </c>
      <c r="K26" s="9">
        <v>18</v>
      </c>
      <c r="L26" s="12">
        <f t="shared" si="2"/>
        <v>29754</v>
      </c>
      <c r="M26" s="1" t="s">
        <v>24</v>
      </c>
      <c r="N26" s="9">
        <v>17.34</v>
      </c>
      <c r="O26" s="5">
        <v>157354.07</v>
      </c>
      <c r="P26" s="5">
        <v>9073</v>
      </c>
      <c r="Q26" s="9">
        <v>18</v>
      </c>
      <c r="R26" s="5">
        <f t="shared" si="3"/>
        <v>163314</v>
      </c>
      <c r="S26" s="16">
        <f t="shared" si="4"/>
        <v>-11.129999999999995</v>
      </c>
      <c r="T26" s="17">
        <f t="shared" si="5"/>
        <v>-13532.98000000001</v>
      </c>
      <c r="V26" s="5">
        <f t="shared" si="6"/>
        <v>13</v>
      </c>
    </row>
    <row r="27" spans="1:22" ht="12" customHeight="1" x14ac:dyDescent="0.2">
      <c r="A27" s="1">
        <v>2024</v>
      </c>
      <c r="B27" s="1" t="s">
        <v>759</v>
      </c>
      <c r="C27" s="1" t="s">
        <v>22</v>
      </c>
      <c r="D27" s="1" t="s">
        <v>738</v>
      </c>
      <c r="E27" s="1" t="s">
        <v>431</v>
      </c>
      <c r="F27" s="1" t="s">
        <v>11</v>
      </c>
      <c r="G27" s="12">
        <v>281</v>
      </c>
      <c r="H27" s="9">
        <v>27.97</v>
      </c>
      <c r="I27" s="12">
        <v>6216.0039999999999</v>
      </c>
      <c r="J27" s="12">
        <v>237</v>
      </c>
      <c r="K27" s="9">
        <v>18</v>
      </c>
      <c r="L27" s="12">
        <f t="shared" si="2"/>
        <v>4266</v>
      </c>
      <c r="M27" s="1" t="s">
        <v>431</v>
      </c>
      <c r="N27" s="9">
        <v>16.57</v>
      </c>
      <c r="O27" s="5">
        <v>4319.5959999999995</v>
      </c>
      <c r="P27" s="5">
        <v>237</v>
      </c>
      <c r="Q27" s="9">
        <v>18</v>
      </c>
      <c r="R27" s="5">
        <f t="shared" si="3"/>
        <v>4266</v>
      </c>
      <c r="S27" s="16">
        <f t="shared" si="4"/>
        <v>-8.5399999999999991</v>
      </c>
      <c r="T27" s="17">
        <f t="shared" si="5"/>
        <v>-2003.5999999999985</v>
      </c>
      <c r="V27" s="5">
        <f t="shared" si="6"/>
        <v>281</v>
      </c>
    </row>
    <row r="28" spans="1:22" ht="12" customHeight="1" x14ac:dyDescent="0.2">
      <c r="A28" s="1">
        <v>2024</v>
      </c>
      <c r="B28" s="1" t="s">
        <v>759</v>
      </c>
      <c r="C28" s="1" t="s">
        <v>22</v>
      </c>
      <c r="D28" s="1" t="s">
        <v>740</v>
      </c>
      <c r="E28" s="1" t="s">
        <v>434</v>
      </c>
      <c r="F28" s="1" t="s">
        <v>6</v>
      </c>
      <c r="G28" s="12">
        <v>11</v>
      </c>
      <c r="H28" s="9">
        <v>30.05</v>
      </c>
      <c r="I28" s="12">
        <v>4868.92</v>
      </c>
      <c r="J28" s="12">
        <v>162</v>
      </c>
      <c r="K28" s="9">
        <v>18</v>
      </c>
      <c r="L28" s="12">
        <f t="shared" si="2"/>
        <v>2916</v>
      </c>
      <c r="M28" s="1" t="s">
        <v>26</v>
      </c>
      <c r="N28" s="9">
        <v>15.84</v>
      </c>
      <c r="O28" s="5">
        <v>73927.570000000007</v>
      </c>
      <c r="P28" s="5">
        <v>4667</v>
      </c>
      <c r="Q28" s="9">
        <v>18</v>
      </c>
      <c r="R28" s="5">
        <f t="shared" si="3"/>
        <v>84006</v>
      </c>
      <c r="S28" s="16">
        <f t="shared" si="4"/>
        <v>-9.89</v>
      </c>
      <c r="T28" s="17">
        <f t="shared" si="5"/>
        <v>8125.5099999999948</v>
      </c>
      <c r="V28" s="5">
        <f t="shared" si="6"/>
        <v>11</v>
      </c>
    </row>
    <row r="29" spans="1:22" ht="12" customHeight="1" x14ac:dyDescent="0.2">
      <c r="A29" s="1">
        <v>2024</v>
      </c>
      <c r="B29" s="1" t="s">
        <v>760</v>
      </c>
      <c r="C29" s="1" t="s">
        <v>32</v>
      </c>
      <c r="D29" s="1" t="s">
        <v>476</v>
      </c>
      <c r="E29" s="1" t="s">
        <v>33</v>
      </c>
      <c r="F29" s="1" t="s">
        <v>11</v>
      </c>
      <c r="G29" s="12">
        <v>734</v>
      </c>
      <c r="H29" s="9">
        <v>30.11</v>
      </c>
      <c r="I29" s="12">
        <v>627368.00049999997</v>
      </c>
      <c r="J29" s="12">
        <v>21141</v>
      </c>
      <c r="K29" s="9">
        <v>18</v>
      </c>
      <c r="L29" s="12">
        <f t="shared" si="2"/>
        <v>380538</v>
      </c>
      <c r="M29" s="1" t="s">
        <v>33</v>
      </c>
      <c r="N29" s="9">
        <v>14.17</v>
      </c>
      <c r="O29" s="5">
        <v>309002.1495</v>
      </c>
      <c r="P29" s="5">
        <v>21141</v>
      </c>
      <c r="Q29" s="9">
        <v>18</v>
      </c>
      <c r="R29" s="5">
        <f t="shared" si="3"/>
        <v>380538</v>
      </c>
      <c r="S29" s="16">
        <f t="shared" si="4"/>
        <v>-8.2800000000000011</v>
      </c>
      <c r="T29" s="17">
        <f t="shared" si="5"/>
        <v>-175294.14999999991</v>
      </c>
      <c r="V29" s="5">
        <f t="shared" si="6"/>
        <v>734</v>
      </c>
    </row>
    <row r="30" spans="1:22" ht="12" customHeight="1" x14ac:dyDescent="0.2">
      <c r="A30" s="1">
        <v>2024</v>
      </c>
      <c r="B30" s="1" t="s">
        <v>761</v>
      </c>
      <c r="C30" s="1" t="s">
        <v>34</v>
      </c>
      <c r="D30" s="1" t="s">
        <v>477</v>
      </c>
      <c r="E30" s="1" t="s">
        <v>35</v>
      </c>
      <c r="F30" s="1" t="s">
        <v>6</v>
      </c>
      <c r="G30" s="12">
        <v>339</v>
      </c>
      <c r="H30" s="9">
        <v>24.84</v>
      </c>
      <c r="I30" s="12">
        <v>578852.62</v>
      </c>
      <c r="J30" s="12">
        <v>23302</v>
      </c>
      <c r="K30" s="9">
        <v>18</v>
      </c>
      <c r="L30" s="12">
        <f t="shared" si="2"/>
        <v>419436</v>
      </c>
      <c r="M30" s="1" t="s">
        <v>36</v>
      </c>
      <c r="N30" s="9">
        <v>13.47</v>
      </c>
      <c r="O30" s="5">
        <v>368861.53</v>
      </c>
      <c r="P30" s="5">
        <v>27400</v>
      </c>
      <c r="Q30" s="9">
        <v>18</v>
      </c>
      <c r="R30" s="5">
        <f t="shared" si="3"/>
        <v>493200</v>
      </c>
      <c r="S30" s="16">
        <f t="shared" si="4"/>
        <v>-2.3100000000000023</v>
      </c>
      <c r="T30" s="17">
        <f t="shared" si="5"/>
        <v>-35078.150000000023</v>
      </c>
      <c r="V30" s="5">
        <f t="shared" si="6"/>
        <v>339</v>
      </c>
    </row>
    <row r="31" spans="1:22" ht="12" customHeight="1" x14ac:dyDescent="0.2">
      <c r="A31" s="1">
        <v>2024</v>
      </c>
      <c r="B31" s="1" t="s">
        <v>761</v>
      </c>
      <c r="C31" s="1" t="s">
        <v>34</v>
      </c>
      <c r="D31" s="1" t="s">
        <v>478</v>
      </c>
      <c r="E31" s="1" t="s">
        <v>37</v>
      </c>
      <c r="F31" s="1" t="s">
        <v>11</v>
      </c>
      <c r="G31" s="12">
        <v>206</v>
      </c>
      <c r="H31" s="9">
        <v>30.57</v>
      </c>
      <c r="I31" s="12">
        <v>358813.51799999998</v>
      </c>
      <c r="J31" s="12">
        <v>12981</v>
      </c>
      <c r="K31" s="9">
        <v>18</v>
      </c>
      <c r="L31" s="12">
        <f t="shared" si="2"/>
        <v>233658</v>
      </c>
      <c r="M31" s="1" t="s">
        <v>37</v>
      </c>
      <c r="N31" s="9">
        <v>15.5</v>
      </c>
      <c r="O31" s="5">
        <v>239209.01199999999</v>
      </c>
      <c r="P31" s="5">
        <v>12981</v>
      </c>
      <c r="Q31" s="9">
        <v>18</v>
      </c>
      <c r="R31" s="5">
        <f t="shared" si="3"/>
        <v>233658</v>
      </c>
      <c r="S31" s="16">
        <f t="shared" si="4"/>
        <v>-10.07</v>
      </c>
      <c r="T31" s="17">
        <f t="shared" si="5"/>
        <v>-130706.53000000003</v>
      </c>
      <c r="V31" s="5">
        <f t="shared" si="6"/>
        <v>206</v>
      </c>
    </row>
    <row r="32" spans="1:22" ht="12" customHeight="1" x14ac:dyDescent="0.2">
      <c r="A32" s="1">
        <v>2024</v>
      </c>
      <c r="B32" s="1" t="s">
        <v>761</v>
      </c>
      <c r="C32" s="1" t="s">
        <v>34</v>
      </c>
      <c r="D32" s="1" t="s">
        <v>479</v>
      </c>
      <c r="E32" s="1" t="s">
        <v>38</v>
      </c>
      <c r="F32" s="1" t="s">
        <v>6</v>
      </c>
      <c r="G32" s="12">
        <v>287</v>
      </c>
      <c r="H32" s="9">
        <v>29.32</v>
      </c>
      <c r="I32" s="12">
        <v>340277.39</v>
      </c>
      <c r="J32" s="12">
        <v>11609</v>
      </c>
      <c r="K32" s="9">
        <v>18</v>
      </c>
      <c r="L32" s="12">
        <f t="shared" si="2"/>
        <v>208962</v>
      </c>
      <c r="M32" s="1" t="s">
        <v>39</v>
      </c>
      <c r="N32" s="9">
        <v>16.41</v>
      </c>
      <c r="O32" s="5">
        <v>208889.68</v>
      </c>
      <c r="P32" s="5">
        <v>12738</v>
      </c>
      <c r="Q32" s="9">
        <v>18</v>
      </c>
      <c r="R32" s="5">
        <f t="shared" si="3"/>
        <v>229284</v>
      </c>
      <c r="S32" s="16">
        <f t="shared" si="4"/>
        <v>-9.730000000000004</v>
      </c>
      <c r="T32" s="17">
        <f t="shared" si="5"/>
        <v>-110921.07000000007</v>
      </c>
      <c r="V32" s="5">
        <f t="shared" si="6"/>
        <v>287</v>
      </c>
    </row>
    <row r="33" spans="1:22" ht="12" customHeight="1" x14ac:dyDescent="0.2">
      <c r="A33" s="1">
        <v>2024</v>
      </c>
      <c r="B33" s="1" t="s">
        <v>761</v>
      </c>
      <c r="C33" s="1" t="s">
        <v>34</v>
      </c>
      <c r="D33" s="1" t="s">
        <v>480</v>
      </c>
      <c r="E33" s="1" t="s">
        <v>40</v>
      </c>
      <c r="F33" s="1" t="s">
        <v>11</v>
      </c>
      <c r="G33" s="12">
        <v>125</v>
      </c>
      <c r="H33" s="9">
        <v>27.87</v>
      </c>
      <c r="I33" s="12">
        <v>68130.45</v>
      </c>
      <c r="J33" s="12">
        <v>3123</v>
      </c>
      <c r="K33" s="9">
        <v>18</v>
      </c>
      <c r="L33" s="12">
        <f t="shared" si="2"/>
        <v>56214</v>
      </c>
      <c r="M33" s="1" t="s">
        <v>40</v>
      </c>
      <c r="N33" s="9">
        <v>15.79</v>
      </c>
      <c r="O33" s="5">
        <v>68130.45</v>
      </c>
      <c r="P33" s="5">
        <v>3123</v>
      </c>
      <c r="Q33" s="9">
        <v>18</v>
      </c>
      <c r="R33" s="5">
        <f t="shared" si="3"/>
        <v>56214</v>
      </c>
      <c r="S33" s="16">
        <f t="shared" si="4"/>
        <v>-7.6599999999999966</v>
      </c>
      <c r="T33" s="17">
        <f t="shared" si="5"/>
        <v>-23832.899999999994</v>
      </c>
      <c r="V33" s="5">
        <f t="shared" si="6"/>
        <v>125</v>
      </c>
    </row>
    <row r="34" spans="1:22" ht="12" customHeight="1" x14ac:dyDescent="0.2">
      <c r="A34" s="1">
        <v>2024</v>
      </c>
      <c r="B34" s="1" t="s">
        <v>761</v>
      </c>
      <c r="C34" s="1" t="s">
        <v>34</v>
      </c>
      <c r="D34" s="1" t="s">
        <v>481</v>
      </c>
      <c r="E34" s="1" t="s">
        <v>41</v>
      </c>
      <c r="F34" s="1" t="s">
        <v>11</v>
      </c>
      <c r="G34" s="12">
        <v>116</v>
      </c>
      <c r="H34" s="9">
        <v>24.57</v>
      </c>
      <c r="I34" s="12">
        <v>102467.1492</v>
      </c>
      <c r="J34" s="12">
        <v>5215</v>
      </c>
      <c r="K34" s="9">
        <v>18</v>
      </c>
      <c r="L34" s="12">
        <f t="shared" si="2"/>
        <v>93870</v>
      </c>
      <c r="M34" s="1" t="s">
        <v>41</v>
      </c>
      <c r="N34" s="9">
        <v>13.22</v>
      </c>
      <c r="O34" s="5">
        <v>94585.060800000007</v>
      </c>
      <c r="P34" s="5">
        <v>5215</v>
      </c>
      <c r="Q34" s="9">
        <v>18</v>
      </c>
      <c r="R34" s="5">
        <f t="shared" si="3"/>
        <v>93870</v>
      </c>
      <c r="S34" s="16">
        <f t="shared" si="4"/>
        <v>-1.7899999999999991</v>
      </c>
      <c r="T34" s="17">
        <f t="shared" si="5"/>
        <v>-9312.210000000021</v>
      </c>
      <c r="V34" s="5">
        <f t="shared" si="6"/>
        <v>116</v>
      </c>
    </row>
    <row r="35" spans="1:22" ht="12" customHeight="1" x14ac:dyDescent="0.2">
      <c r="A35" s="1">
        <v>2024</v>
      </c>
      <c r="B35" s="1" t="s">
        <v>761</v>
      </c>
      <c r="C35" s="1" t="s">
        <v>34</v>
      </c>
      <c r="D35" s="1" t="s">
        <v>482</v>
      </c>
      <c r="E35" s="1" t="s">
        <v>42</v>
      </c>
      <c r="F35" s="1" t="s">
        <v>11</v>
      </c>
      <c r="G35" s="12">
        <v>67</v>
      </c>
      <c r="H35" s="9">
        <v>30.29</v>
      </c>
      <c r="I35" s="12">
        <v>118145.61</v>
      </c>
      <c r="J35" s="12">
        <v>4660</v>
      </c>
      <c r="K35" s="9">
        <v>18</v>
      </c>
      <c r="L35" s="12">
        <f t="shared" si="2"/>
        <v>83880</v>
      </c>
      <c r="M35" s="1" t="s">
        <v>42</v>
      </c>
      <c r="N35" s="9">
        <v>20.43</v>
      </c>
      <c r="O35" s="5">
        <v>118145.61</v>
      </c>
      <c r="P35" s="5">
        <v>4660</v>
      </c>
      <c r="Q35" s="9">
        <v>18</v>
      </c>
      <c r="R35" s="5">
        <f t="shared" si="3"/>
        <v>83880</v>
      </c>
      <c r="S35" s="16">
        <f t="shared" si="4"/>
        <v>-14.719999999999999</v>
      </c>
      <c r="T35" s="17">
        <f t="shared" si="5"/>
        <v>-68531.22</v>
      </c>
      <c r="V35" s="5">
        <f t="shared" si="6"/>
        <v>67</v>
      </c>
    </row>
    <row r="36" spans="1:22" ht="12" customHeight="1" x14ac:dyDescent="0.2">
      <c r="A36" s="1">
        <v>2024</v>
      </c>
      <c r="B36" s="1" t="s">
        <v>761</v>
      </c>
      <c r="C36" s="1" t="s">
        <v>34</v>
      </c>
      <c r="D36" s="1" t="s">
        <v>750</v>
      </c>
      <c r="E36" s="1" t="s">
        <v>448</v>
      </c>
      <c r="F36" s="1" t="s">
        <v>6</v>
      </c>
      <c r="G36" s="12">
        <v>12</v>
      </c>
      <c r="H36" s="9">
        <v>15.48</v>
      </c>
      <c r="I36" s="12">
        <v>37562.370000000003</v>
      </c>
      <c r="J36" s="12">
        <v>2426</v>
      </c>
      <c r="K36" s="9">
        <v>18</v>
      </c>
      <c r="L36" s="12">
        <f t="shared" si="2"/>
        <v>43668</v>
      </c>
      <c r="M36" s="1" t="s">
        <v>36</v>
      </c>
      <c r="N36" s="9">
        <v>13.47</v>
      </c>
      <c r="O36" s="5">
        <v>368861.53</v>
      </c>
      <c r="P36" s="5">
        <v>27400</v>
      </c>
      <c r="Q36" s="9">
        <v>18</v>
      </c>
      <c r="R36" s="5">
        <f t="shared" si="3"/>
        <v>493200</v>
      </c>
      <c r="S36" s="16">
        <f t="shared" si="4"/>
        <v>7.0499999999999972</v>
      </c>
      <c r="T36" s="17">
        <f t="shared" si="5"/>
        <v>130444.09999999998</v>
      </c>
      <c r="V36" s="5">
        <f t="shared" si="6"/>
        <v>0</v>
      </c>
    </row>
    <row r="37" spans="1:22" ht="12" customHeight="1" x14ac:dyDescent="0.2">
      <c r="A37" s="1">
        <v>2024</v>
      </c>
      <c r="B37" s="1" t="s">
        <v>762</v>
      </c>
      <c r="C37" s="1" t="s">
        <v>43</v>
      </c>
      <c r="D37" s="1" t="s">
        <v>483</v>
      </c>
      <c r="E37" s="1" t="s">
        <v>44</v>
      </c>
      <c r="F37" s="1" t="s">
        <v>6</v>
      </c>
      <c r="G37" s="12">
        <v>19</v>
      </c>
      <c r="H37" s="9">
        <v>6.66</v>
      </c>
      <c r="I37" s="12">
        <v>54740.58</v>
      </c>
      <c r="J37" s="12">
        <v>8221</v>
      </c>
      <c r="K37" s="9">
        <v>18</v>
      </c>
      <c r="L37" s="12">
        <f t="shared" si="2"/>
        <v>147978</v>
      </c>
      <c r="M37" s="1" t="s">
        <v>47</v>
      </c>
      <c r="N37" s="9">
        <v>3.38</v>
      </c>
      <c r="O37" s="5">
        <v>247852.12</v>
      </c>
      <c r="P37" s="5">
        <v>73399</v>
      </c>
      <c r="Q37" s="9">
        <v>18</v>
      </c>
      <c r="R37" s="5">
        <f t="shared" si="3"/>
        <v>1321182</v>
      </c>
      <c r="S37" s="16">
        <f t="shared" si="4"/>
        <v>25.96</v>
      </c>
      <c r="T37" s="17">
        <f t="shared" si="5"/>
        <v>1166567.3</v>
      </c>
      <c r="V37" s="5">
        <f t="shared" si="6"/>
        <v>0</v>
      </c>
    </row>
    <row r="38" spans="1:22" ht="12" customHeight="1" x14ac:dyDescent="0.2">
      <c r="A38" s="1">
        <v>2024</v>
      </c>
      <c r="B38" s="1" t="s">
        <v>762</v>
      </c>
      <c r="C38" s="1" t="s">
        <v>43</v>
      </c>
      <c r="D38" s="1" t="s">
        <v>484</v>
      </c>
      <c r="E38" s="1" t="s">
        <v>45</v>
      </c>
      <c r="F38" s="1" t="s">
        <v>6</v>
      </c>
      <c r="G38" s="12">
        <v>93</v>
      </c>
      <c r="H38" s="9">
        <v>10.73</v>
      </c>
      <c r="I38" s="12">
        <v>284058.31</v>
      </c>
      <c r="J38" s="12">
        <v>26465</v>
      </c>
      <c r="K38" s="9">
        <v>18</v>
      </c>
      <c r="L38" s="12">
        <f t="shared" si="2"/>
        <v>476370</v>
      </c>
      <c r="M38" s="1" t="s">
        <v>47</v>
      </c>
      <c r="N38" s="9">
        <v>3.38</v>
      </c>
      <c r="O38" s="5">
        <v>247852.12</v>
      </c>
      <c r="P38" s="5">
        <v>73399</v>
      </c>
      <c r="Q38" s="9">
        <v>18</v>
      </c>
      <c r="R38" s="5">
        <f t="shared" si="3"/>
        <v>1321182</v>
      </c>
      <c r="S38" s="16">
        <f t="shared" si="4"/>
        <v>21.89</v>
      </c>
      <c r="T38" s="17">
        <f t="shared" si="5"/>
        <v>1265641.57</v>
      </c>
      <c r="V38" s="5">
        <f t="shared" si="6"/>
        <v>0</v>
      </c>
    </row>
    <row r="39" spans="1:22" ht="12" customHeight="1" x14ac:dyDescent="0.2">
      <c r="A39" s="1">
        <v>2024</v>
      </c>
      <c r="B39" s="1" t="s">
        <v>762</v>
      </c>
      <c r="C39" s="1" t="s">
        <v>43</v>
      </c>
      <c r="D39" s="1" t="s">
        <v>485</v>
      </c>
      <c r="E39" s="1" t="s">
        <v>46</v>
      </c>
      <c r="F39" s="1" t="s">
        <v>6</v>
      </c>
      <c r="G39" s="12">
        <v>14</v>
      </c>
      <c r="H39" s="9">
        <v>1.29</v>
      </c>
      <c r="I39" s="12">
        <v>49963</v>
      </c>
      <c r="J39" s="12">
        <v>38713</v>
      </c>
      <c r="K39" s="9">
        <v>18</v>
      </c>
      <c r="L39" s="12">
        <f t="shared" si="2"/>
        <v>696834</v>
      </c>
      <c r="M39" s="1" t="s">
        <v>47</v>
      </c>
      <c r="N39" s="9">
        <v>3.38</v>
      </c>
      <c r="O39" s="5">
        <v>247852.12</v>
      </c>
      <c r="P39" s="5">
        <v>73399</v>
      </c>
      <c r="Q39" s="9">
        <v>18</v>
      </c>
      <c r="R39" s="5">
        <f t="shared" si="3"/>
        <v>1321182</v>
      </c>
      <c r="S39" s="16">
        <f t="shared" si="4"/>
        <v>31.33</v>
      </c>
      <c r="T39" s="17">
        <f t="shared" si="5"/>
        <v>1720200.88</v>
      </c>
      <c r="V39" s="5">
        <f t="shared" si="6"/>
        <v>0</v>
      </c>
    </row>
    <row r="40" spans="1:22" ht="12" customHeight="1" x14ac:dyDescent="0.2">
      <c r="A40" s="1">
        <v>2024</v>
      </c>
      <c r="B40" s="1" t="s">
        <v>763</v>
      </c>
      <c r="C40" s="1" t="s">
        <v>48</v>
      </c>
      <c r="D40" s="1" t="s">
        <v>486</v>
      </c>
      <c r="E40" s="1" t="s">
        <v>49</v>
      </c>
      <c r="F40" s="1" t="s">
        <v>6</v>
      </c>
      <c r="G40" s="12">
        <v>7302</v>
      </c>
      <c r="H40" s="9">
        <v>28.8</v>
      </c>
      <c r="I40" s="12">
        <v>5226777.66</v>
      </c>
      <c r="J40" s="12">
        <v>181467</v>
      </c>
      <c r="K40" s="9">
        <v>18</v>
      </c>
      <c r="L40" s="12">
        <f t="shared" si="2"/>
        <v>3266406</v>
      </c>
      <c r="M40" s="1" t="s">
        <v>50</v>
      </c>
      <c r="N40" s="9">
        <v>15.58</v>
      </c>
      <c r="O40" s="5">
        <v>2869823.05</v>
      </c>
      <c r="P40" s="5">
        <v>184130</v>
      </c>
      <c r="Q40" s="9">
        <v>18</v>
      </c>
      <c r="R40" s="5">
        <f t="shared" si="3"/>
        <v>3314340</v>
      </c>
      <c r="S40" s="16">
        <f t="shared" si="4"/>
        <v>-8.3800000000000026</v>
      </c>
      <c r="T40" s="17">
        <f t="shared" si="5"/>
        <v>-1515854.71</v>
      </c>
      <c r="V40" s="5">
        <f t="shared" si="6"/>
        <v>7302</v>
      </c>
    </row>
    <row r="41" spans="1:22" ht="12" customHeight="1" x14ac:dyDescent="0.2">
      <c r="A41" s="1">
        <v>2024</v>
      </c>
      <c r="B41" s="1" t="s">
        <v>763</v>
      </c>
      <c r="C41" s="1" t="s">
        <v>48</v>
      </c>
      <c r="D41" s="1" t="s">
        <v>487</v>
      </c>
      <c r="E41" s="1" t="s">
        <v>51</v>
      </c>
      <c r="F41" s="1" t="s">
        <v>6</v>
      </c>
      <c r="G41" s="12">
        <v>217</v>
      </c>
      <c r="H41" s="9">
        <v>28.07</v>
      </c>
      <c r="I41" s="12">
        <v>292916.27</v>
      </c>
      <c r="J41" s="12">
        <v>10438</v>
      </c>
      <c r="K41" s="9">
        <v>18</v>
      </c>
      <c r="L41" s="12">
        <f t="shared" si="2"/>
        <v>187884</v>
      </c>
      <c r="M41" s="1" t="s">
        <v>52</v>
      </c>
      <c r="N41" s="9">
        <v>15.56</v>
      </c>
      <c r="O41" s="5">
        <v>194320.15</v>
      </c>
      <c r="P41" s="5">
        <v>12492</v>
      </c>
      <c r="Q41" s="9">
        <v>18</v>
      </c>
      <c r="R41" s="5">
        <f t="shared" si="3"/>
        <v>224856</v>
      </c>
      <c r="S41" s="16">
        <f t="shared" si="4"/>
        <v>-7.6300000000000026</v>
      </c>
      <c r="T41" s="17">
        <f t="shared" si="5"/>
        <v>-74496.420000000042</v>
      </c>
      <c r="V41" s="5">
        <f t="shared" si="6"/>
        <v>217</v>
      </c>
    </row>
    <row r="42" spans="1:22" ht="12" customHeight="1" x14ac:dyDescent="0.2">
      <c r="A42" s="1">
        <v>2024</v>
      </c>
      <c r="B42" s="1" t="s">
        <v>763</v>
      </c>
      <c r="C42" s="1" t="s">
        <v>48</v>
      </c>
      <c r="D42" s="1" t="s">
        <v>488</v>
      </c>
      <c r="E42" s="1" t="s">
        <v>53</v>
      </c>
      <c r="F42" s="1" t="s">
        <v>6</v>
      </c>
      <c r="G42" s="12">
        <v>245</v>
      </c>
      <c r="H42" s="9">
        <v>29.34</v>
      </c>
      <c r="I42" s="12">
        <v>113655.08</v>
      </c>
      <c r="J42" s="12">
        <v>3876</v>
      </c>
      <c r="K42" s="9">
        <v>18</v>
      </c>
      <c r="L42" s="12">
        <f t="shared" si="2"/>
        <v>69768</v>
      </c>
      <c r="M42" s="1" t="s">
        <v>54</v>
      </c>
      <c r="N42" s="9">
        <v>16.850000000000001</v>
      </c>
      <c r="O42" s="5">
        <v>66266.710000000006</v>
      </c>
      <c r="P42" s="5">
        <v>3929</v>
      </c>
      <c r="Q42" s="9">
        <v>18</v>
      </c>
      <c r="R42" s="5">
        <f t="shared" si="3"/>
        <v>70722</v>
      </c>
      <c r="S42" s="16">
        <f t="shared" si="4"/>
        <v>-10.189999999999998</v>
      </c>
      <c r="T42" s="17">
        <f t="shared" si="5"/>
        <v>-39431.790000000008</v>
      </c>
      <c r="V42" s="5">
        <f t="shared" si="6"/>
        <v>245</v>
      </c>
    </row>
    <row r="43" spans="1:22" ht="12" customHeight="1" x14ac:dyDescent="0.2">
      <c r="A43" s="1">
        <v>2024</v>
      </c>
      <c r="B43" s="1" t="s">
        <v>763</v>
      </c>
      <c r="C43" s="1" t="s">
        <v>48</v>
      </c>
      <c r="D43" s="1" t="s">
        <v>489</v>
      </c>
      <c r="E43" s="1" t="s">
        <v>55</v>
      </c>
      <c r="F43" s="1" t="s">
        <v>6</v>
      </c>
      <c r="G43" s="12">
        <v>271</v>
      </c>
      <c r="H43" s="9">
        <v>26.54</v>
      </c>
      <c r="I43" s="12">
        <v>336866.11</v>
      </c>
      <c r="J43" s="12">
        <v>12695</v>
      </c>
      <c r="K43" s="9">
        <v>18</v>
      </c>
      <c r="L43" s="12">
        <f t="shared" si="2"/>
        <v>228510</v>
      </c>
      <c r="M43" s="1" t="s">
        <v>56</v>
      </c>
      <c r="N43" s="9">
        <v>15.44</v>
      </c>
      <c r="O43" s="5">
        <v>153962.95000000001</v>
      </c>
      <c r="P43" s="5">
        <v>9979</v>
      </c>
      <c r="Q43" s="9">
        <v>18</v>
      </c>
      <c r="R43" s="5">
        <f t="shared" si="3"/>
        <v>179622</v>
      </c>
      <c r="S43" s="16">
        <f t="shared" si="4"/>
        <v>-5.9799999999999969</v>
      </c>
      <c r="T43" s="17">
        <f t="shared" si="5"/>
        <v>-82697.06</v>
      </c>
      <c r="V43" s="5">
        <f t="shared" si="6"/>
        <v>271</v>
      </c>
    </row>
    <row r="44" spans="1:22" ht="12" customHeight="1" x14ac:dyDescent="0.2">
      <c r="A44" s="1">
        <v>2024</v>
      </c>
      <c r="B44" s="1" t="s">
        <v>763</v>
      </c>
      <c r="C44" s="1" t="s">
        <v>48</v>
      </c>
      <c r="D44" s="1" t="s">
        <v>490</v>
      </c>
      <c r="E44" s="1" t="s">
        <v>58</v>
      </c>
      <c r="F44" s="1" t="s">
        <v>6</v>
      </c>
      <c r="G44" s="12">
        <v>159</v>
      </c>
      <c r="H44" s="9">
        <v>28.51</v>
      </c>
      <c r="I44" s="12">
        <v>72751.83</v>
      </c>
      <c r="J44" s="12">
        <v>2554</v>
      </c>
      <c r="K44" s="9">
        <v>18</v>
      </c>
      <c r="L44" s="12">
        <f t="shared" si="2"/>
        <v>45972</v>
      </c>
      <c r="M44" s="1" t="s">
        <v>57</v>
      </c>
      <c r="N44" s="9">
        <v>15.88</v>
      </c>
      <c r="O44" s="5">
        <v>110325.86</v>
      </c>
      <c r="P44" s="5">
        <v>6941</v>
      </c>
      <c r="Q44" s="9">
        <v>18</v>
      </c>
      <c r="R44" s="5">
        <f t="shared" si="3"/>
        <v>124938</v>
      </c>
      <c r="S44" s="16">
        <f t="shared" si="4"/>
        <v>-8.39</v>
      </c>
      <c r="T44" s="17">
        <f t="shared" si="5"/>
        <v>-12167.690000000002</v>
      </c>
      <c r="V44" s="5">
        <f t="shared" si="6"/>
        <v>159</v>
      </c>
    </row>
    <row r="45" spans="1:22" ht="12" customHeight="1" x14ac:dyDescent="0.2">
      <c r="A45" s="1">
        <v>2024</v>
      </c>
      <c r="B45" s="1" t="s">
        <v>763</v>
      </c>
      <c r="C45" s="1" t="s">
        <v>48</v>
      </c>
      <c r="D45" s="1" t="s">
        <v>491</v>
      </c>
      <c r="E45" s="1" t="s">
        <v>59</v>
      </c>
      <c r="F45" s="1" t="s">
        <v>6</v>
      </c>
      <c r="G45" s="12">
        <v>144</v>
      </c>
      <c r="H45" s="9">
        <v>28.54</v>
      </c>
      <c r="I45" s="12">
        <v>58613.54</v>
      </c>
      <c r="J45" s="12">
        <v>2054</v>
      </c>
      <c r="K45" s="9">
        <v>18</v>
      </c>
      <c r="L45" s="12">
        <f t="shared" si="2"/>
        <v>36972</v>
      </c>
      <c r="M45" s="1" t="s">
        <v>52</v>
      </c>
      <c r="N45" s="9">
        <v>15.56</v>
      </c>
      <c r="O45" s="5">
        <v>194320.15</v>
      </c>
      <c r="P45" s="5">
        <v>12492</v>
      </c>
      <c r="Q45" s="9">
        <v>18</v>
      </c>
      <c r="R45" s="5">
        <f t="shared" si="3"/>
        <v>224856</v>
      </c>
      <c r="S45" s="16">
        <f t="shared" si="4"/>
        <v>-8.1000000000000014</v>
      </c>
      <c r="T45" s="17">
        <f t="shared" si="5"/>
        <v>8894.3099999999977</v>
      </c>
      <c r="V45" s="5">
        <f t="shared" si="6"/>
        <v>144</v>
      </c>
    </row>
    <row r="46" spans="1:22" ht="12" customHeight="1" x14ac:dyDescent="0.2">
      <c r="A46" s="1">
        <v>2024</v>
      </c>
      <c r="B46" s="1" t="s">
        <v>763</v>
      </c>
      <c r="C46" s="1" t="s">
        <v>48</v>
      </c>
      <c r="D46" s="1" t="s">
        <v>747</v>
      </c>
      <c r="E46" s="1" t="s">
        <v>442</v>
      </c>
      <c r="F46" s="1" t="s">
        <v>6</v>
      </c>
      <c r="G46" s="12">
        <v>186</v>
      </c>
      <c r="H46" s="9">
        <v>28.8</v>
      </c>
      <c r="I46" s="12">
        <v>126440.27</v>
      </c>
      <c r="J46" s="12">
        <v>4387</v>
      </c>
      <c r="K46" s="9">
        <v>18</v>
      </c>
      <c r="L46" s="12">
        <f t="shared" si="2"/>
        <v>78966</v>
      </c>
      <c r="M46" s="1" t="s">
        <v>57</v>
      </c>
      <c r="N46" s="9">
        <v>15.88</v>
      </c>
      <c r="O46" s="5">
        <v>110325.86</v>
      </c>
      <c r="P46" s="5">
        <v>6941</v>
      </c>
      <c r="Q46" s="9">
        <v>18</v>
      </c>
      <c r="R46" s="5">
        <f t="shared" si="3"/>
        <v>124938</v>
      </c>
      <c r="S46" s="16">
        <f t="shared" si="4"/>
        <v>-8.68</v>
      </c>
      <c r="T46" s="17">
        <f t="shared" si="5"/>
        <v>-32862.130000000005</v>
      </c>
      <c r="V46" s="5">
        <f t="shared" si="6"/>
        <v>186</v>
      </c>
    </row>
    <row r="47" spans="1:22" ht="12" customHeight="1" x14ac:dyDescent="0.2">
      <c r="A47" s="1">
        <v>2024</v>
      </c>
      <c r="B47" s="1" t="s">
        <v>764</v>
      </c>
      <c r="C47" s="1" t="s">
        <v>60</v>
      </c>
      <c r="D47" s="1" t="s">
        <v>492</v>
      </c>
      <c r="E47" s="1" t="s">
        <v>61</v>
      </c>
      <c r="F47" s="1" t="s">
        <v>6</v>
      </c>
      <c r="G47" s="12">
        <v>242</v>
      </c>
      <c r="H47" s="9">
        <v>25.27</v>
      </c>
      <c r="I47" s="12">
        <v>190596.13</v>
      </c>
      <c r="J47" s="12">
        <v>7540</v>
      </c>
      <c r="K47" s="9">
        <v>18</v>
      </c>
      <c r="L47" s="12">
        <f t="shared" si="2"/>
        <v>135720</v>
      </c>
      <c r="M47" s="1" t="s">
        <v>62</v>
      </c>
      <c r="N47" s="9">
        <v>15.89</v>
      </c>
      <c r="O47" s="5">
        <v>182065.25</v>
      </c>
      <c r="P47" s="5">
        <v>11465</v>
      </c>
      <c r="Q47" s="9">
        <v>18</v>
      </c>
      <c r="R47" s="5">
        <f t="shared" si="3"/>
        <v>206370</v>
      </c>
      <c r="S47" s="16">
        <f t="shared" si="4"/>
        <v>-5.1599999999999966</v>
      </c>
      <c r="T47" s="17">
        <f t="shared" si="5"/>
        <v>-30571.380000000005</v>
      </c>
      <c r="V47" s="5">
        <f t="shared" si="6"/>
        <v>242</v>
      </c>
    </row>
    <row r="48" spans="1:22" ht="12" customHeight="1" x14ac:dyDescent="0.2">
      <c r="A48" s="1">
        <v>2024</v>
      </c>
      <c r="B48" s="1" t="s">
        <v>764</v>
      </c>
      <c r="C48" s="1" t="s">
        <v>60</v>
      </c>
      <c r="D48" s="1" t="s">
        <v>493</v>
      </c>
      <c r="E48" s="1" t="s">
        <v>63</v>
      </c>
      <c r="F48" s="1" t="s">
        <v>11</v>
      </c>
      <c r="G48" s="12">
        <v>208</v>
      </c>
      <c r="H48" s="9">
        <v>29.2</v>
      </c>
      <c r="I48" s="12">
        <v>223302.96799999999</v>
      </c>
      <c r="J48" s="12">
        <v>8620</v>
      </c>
      <c r="K48" s="9">
        <v>18</v>
      </c>
      <c r="L48" s="12">
        <f t="shared" si="2"/>
        <v>155160</v>
      </c>
      <c r="M48" s="1" t="s">
        <v>63</v>
      </c>
      <c r="N48" s="9">
        <v>17.05</v>
      </c>
      <c r="O48" s="5">
        <v>175452.33199999999</v>
      </c>
      <c r="P48" s="5">
        <v>8620</v>
      </c>
      <c r="Q48" s="9">
        <v>18</v>
      </c>
      <c r="R48" s="5">
        <f t="shared" si="3"/>
        <v>155160</v>
      </c>
      <c r="S48" s="16">
        <f t="shared" si="4"/>
        <v>-10.25</v>
      </c>
      <c r="T48" s="17">
        <f t="shared" si="5"/>
        <v>-88435.299999999988</v>
      </c>
      <c r="V48" s="5">
        <f t="shared" si="6"/>
        <v>208</v>
      </c>
    </row>
    <row r="49" spans="1:22" ht="12" customHeight="1" x14ac:dyDescent="0.2">
      <c r="A49" s="1">
        <v>2024</v>
      </c>
      <c r="B49" s="1" t="s">
        <v>764</v>
      </c>
      <c r="C49" s="1" t="s">
        <v>60</v>
      </c>
      <c r="D49" s="1" t="s">
        <v>494</v>
      </c>
      <c r="E49" s="1" t="s">
        <v>64</v>
      </c>
      <c r="F49" s="1" t="s">
        <v>11</v>
      </c>
      <c r="G49" s="12">
        <v>122</v>
      </c>
      <c r="H49" s="9">
        <v>28.56</v>
      </c>
      <c r="I49" s="12">
        <v>43861.199200000003</v>
      </c>
      <c r="J49" s="12">
        <v>1874</v>
      </c>
      <c r="K49" s="9">
        <v>18</v>
      </c>
      <c r="L49" s="12">
        <f t="shared" si="2"/>
        <v>33732</v>
      </c>
      <c r="M49" s="1" t="s">
        <v>64</v>
      </c>
      <c r="N49" s="9">
        <v>16.440000000000001</v>
      </c>
      <c r="O49" s="5">
        <v>40487.260799999996</v>
      </c>
      <c r="P49" s="5">
        <v>1874</v>
      </c>
      <c r="Q49" s="9">
        <v>18</v>
      </c>
      <c r="R49" s="5">
        <f t="shared" si="3"/>
        <v>33732</v>
      </c>
      <c r="S49" s="16">
        <f t="shared" si="4"/>
        <v>-9</v>
      </c>
      <c r="T49" s="17">
        <f t="shared" si="5"/>
        <v>-16884.459999999992</v>
      </c>
      <c r="V49" s="5">
        <f t="shared" si="6"/>
        <v>122</v>
      </c>
    </row>
    <row r="50" spans="1:22" ht="12" customHeight="1" x14ac:dyDescent="0.2">
      <c r="A50" s="1">
        <v>2024</v>
      </c>
      <c r="B50" s="1" t="s">
        <v>764</v>
      </c>
      <c r="C50" s="1" t="s">
        <v>60</v>
      </c>
      <c r="D50" s="1" t="s">
        <v>495</v>
      </c>
      <c r="E50" s="1" t="s">
        <v>65</v>
      </c>
      <c r="F50" s="1" t="s">
        <v>11</v>
      </c>
      <c r="G50" s="12">
        <v>58</v>
      </c>
      <c r="H50" s="9">
        <v>16.13</v>
      </c>
      <c r="I50" s="12">
        <v>153084.25</v>
      </c>
      <c r="J50" s="12">
        <v>9934</v>
      </c>
      <c r="K50" s="9">
        <v>18</v>
      </c>
      <c r="L50" s="12">
        <f t="shared" si="2"/>
        <v>178812</v>
      </c>
      <c r="M50" s="1" t="s">
        <v>65</v>
      </c>
      <c r="N50" s="9">
        <v>14.69</v>
      </c>
      <c r="O50" s="5">
        <v>153084.25</v>
      </c>
      <c r="P50" s="5">
        <v>9934</v>
      </c>
      <c r="Q50" s="9">
        <v>18</v>
      </c>
      <c r="R50" s="5">
        <f t="shared" si="3"/>
        <v>178812</v>
      </c>
      <c r="S50" s="16">
        <f t="shared" si="4"/>
        <v>5.18</v>
      </c>
      <c r="T50" s="17">
        <f t="shared" si="5"/>
        <v>51455.5</v>
      </c>
      <c r="V50" s="5">
        <f t="shared" si="6"/>
        <v>0</v>
      </c>
    </row>
    <row r="51" spans="1:22" ht="12" customHeight="1" x14ac:dyDescent="0.2">
      <c r="A51" s="1">
        <v>2024</v>
      </c>
      <c r="B51" s="1" t="s">
        <v>764</v>
      </c>
      <c r="C51" s="1" t="s">
        <v>60</v>
      </c>
      <c r="D51" s="1" t="s">
        <v>496</v>
      </c>
      <c r="E51" s="1" t="s">
        <v>66</v>
      </c>
      <c r="F51" s="1" t="s">
        <v>6</v>
      </c>
      <c r="G51" s="12">
        <v>6</v>
      </c>
      <c r="H51" s="9">
        <v>12.74</v>
      </c>
      <c r="I51" s="12">
        <v>19026.150000000001</v>
      </c>
      <c r="J51" s="12">
        <v>1493</v>
      </c>
      <c r="K51" s="9">
        <v>18</v>
      </c>
      <c r="L51" s="12">
        <f t="shared" si="2"/>
        <v>26874</v>
      </c>
      <c r="M51" s="1" t="s">
        <v>62</v>
      </c>
      <c r="N51" s="9">
        <v>15.89</v>
      </c>
      <c r="O51" s="5">
        <v>182065.25</v>
      </c>
      <c r="P51" s="5">
        <v>11465</v>
      </c>
      <c r="Q51" s="9">
        <v>18</v>
      </c>
      <c r="R51" s="5">
        <f t="shared" si="3"/>
        <v>206370</v>
      </c>
      <c r="S51" s="16">
        <f t="shared" si="4"/>
        <v>7.3699999999999974</v>
      </c>
      <c r="T51" s="17">
        <f t="shared" si="5"/>
        <v>32152.600000000006</v>
      </c>
      <c r="V51" s="5">
        <f t="shared" si="6"/>
        <v>0</v>
      </c>
    </row>
    <row r="52" spans="1:22" ht="12" customHeight="1" x14ac:dyDescent="0.2">
      <c r="A52" s="1">
        <v>2024</v>
      </c>
      <c r="B52" s="1" t="s">
        <v>764</v>
      </c>
      <c r="C52" s="1" t="s">
        <v>60</v>
      </c>
      <c r="D52" s="1" t="s">
        <v>497</v>
      </c>
      <c r="E52" s="1" t="s">
        <v>67</v>
      </c>
      <c r="F52" s="1" t="s">
        <v>6</v>
      </c>
      <c r="G52" s="12">
        <v>8</v>
      </c>
      <c r="H52" s="9">
        <v>20.260000000000002</v>
      </c>
      <c r="I52" s="12">
        <v>23249.84</v>
      </c>
      <c r="J52" s="12">
        <v>1147</v>
      </c>
      <c r="K52" s="9">
        <v>18</v>
      </c>
      <c r="L52" s="12">
        <f t="shared" si="2"/>
        <v>20646</v>
      </c>
      <c r="M52" s="1" t="s">
        <v>62</v>
      </c>
      <c r="N52" s="9">
        <v>15.89</v>
      </c>
      <c r="O52" s="5">
        <v>182065.25</v>
      </c>
      <c r="P52" s="5">
        <v>11465</v>
      </c>
      <c r="Q52" s="9">
        <v>18</v>
      </c>
      <c r="R52" s="5">
        <f t="shared" si="3"/>
        <v>206370</v>
      </c>
      <c r="S52" s="16">
        <f t="shared" si="4"/>
        <v>-0.15000000000000568</v>
      </c>
      <c r="T52" s="17">
        <f t="shared" si="5"/>
        <v>21700.910000000003</v>
      </c>
      <c r="V52" s="5">
        <f t="shared" si="6"/>
        <v>8</v>
      </c>
    </row>
    <row r="53" spans="1:22" ht="12" customHeight="1" x14ac:dyDescent="0.2">
      <c r="A53" s="1">
        <v>2024</v>
      </c>
      <c r="B53" s="1" t="s">
        <v>764</v>
      </c>
      <c r="C53" s="1" t="s">
        <v>60</v>
      </c>
      <c r="D53" s="1" t="s">
        <v>498</v>
      </c>
      <c r="E53" s="1" t="s">
        <v>68</v>
      </c>
      <c r="F53" s="1" t="s">
        <v>6</v>
      </c>
      <c r="G53" s="12">
        <v>10</v>
      </c>
      <c r="H53" s="9">
        <v>21.53</v>
      </c>
      <c r="I53" s="12">
        <v>27658.31</v>
      </c>
      <c r="J53" s="12">
        <v>1284</v>
      </c>
      <c r="K53" s="9">
        <v>18</v>
      </c>
      <c r="L53" s="12">
        <f t="shared" si="2"/>
        <v>23112</v>
      </c>
      <c r="M53" s="1" t="s">
        <v>62</v>
      </c>
      <c r="N53" s="9">
        <v>15.89</v>
      </c>
      <c r="O53" s="5">
        <v>182065.25</v>
      </c>
      <c r="P53" s="5">
        <v>11465</v>
      </c>
      <c r="Q53" s="9">
        <v>18</v>
      </c>
      <c r="R53" s="5">
        <f t="shared" si="3"/>
        <v>206370</v>
      </c>
      <c r="S53" s="16">
        <f t="shared" si="4"/>
        <v>-1.4200000000000017</v>
      </c>
      <c r="T53" s="17">
        <f t="shared" si="5"/>
        <v>19758.440000000002</v>
      </c>
      <c r="V53" s="5">
        <f t="shared" si="6"/>
        <v>10</v>
      </c>
    </row>
    <row r="54" spans="1:22" ht="12" customHeight="1" x14ac:dyDescent="0.2">
      <c r="A54" s="1">
        <v>2024</v>
      </c>
      <c r="B54" s="1" t="s">
        <v>765</v>
      </c>
      <c r="C54" s="1" t="s">
        <v>69</v>
      </c>
      <c r="D54" s="1" t="s">
        <v>499</v>
      </c>
      <c r="E54" s="1" t="s">
        <v>70</v>
      </c>
      <c r="F54" s="1" t="s">
        <v>6</v>
      </c>
      <c r="G54" s="12">
        <v>985</v>
      </c>
      <c r="H54" s="9">
        <v>29.29</v>
      </c>
      <c r="I54" s="12">
        <v>452912.95</v>
      </c>
      <c r="J54" s="12">
        <v>15465</v>
      </c>
      <c r="K54" s="9">
        <v>18</v>
      </c>
      <c r="L54" s="12">
        <f t="shared" si="2"/>
        <v>278370</v>
      </c>
      <c r="M54" s="1" t="s">
        <v>75</v>
      </c>
      <c r="N54" s="9">
        <v>15.13</v>
      </c>
      <c r="O54" s="5">
        <v>382013.49</v>
      </c>
      <c r="P54" s="5">
        <v>25269</v>
      </c>
      <c r="Q54" s="9">
        <v>18</v>
      </c>
      <c r="R54" s="5">
        <f t="shared" si="3"/>
        <v>454842</v>
      </c>
      <c r="S54" s="16">
        <f t="shared" si="4"/>
        <v>-8.4200000000000017</v>
      </c>
      <c r="T54" s="17">
        <f t="shared" si="5"/>
        <v>-101714.43999999994</v>
      </c>
      <c r="V54" s="5">
        <f t="shared" si="6"/>
        <v>985</v>
      </c>
    </row>
    <row r="55" spans="1:22" ht="12" customHeight="1" x14ac:dyDescent="0.2">
      <c r="A55" s="1">
        <v>2024</v>
      </c>
      <c r="B55" s="1" t="s">
        <v>765</v>
      </c>
      <c r="C55" s="1" t="s">
        <v>69</v>
      </c>
      <c r="D55" s="1" t="s">
        <v>500</v>
      </c>
      <c r="E55" s="1" t="s">
        <v>71</v>
      </c>
      <c r="F55" s="1" t="s">
        <v>6</v>
      </c>
      <c r="G55" s="12">
        <v>68</v>
      </c>
      <c r="H55" s="9">
        <v>32.630000000000003</v>
      </c>
      <c r="I55" s="12">
        <v>117154.12</v>
      </c>
      <c r="J55" s="12">
        <v>3590</v>
      </c>
      <c r="K55" s="9">
        <v>18</v>
      </c>
      <c r="L55" s="12">
        <f t="shared" si="2"/>
        <v>64620</v>
      </c>
      <c r="M55" s="1" t="s">
        <v>75</v>
      </c>
      <c r="N55" s="9">
        <v>15.13</v>
      </c>
      <c r="O55" s="5">
        <v>382013.49</v>
      </c>
      <c r="P55" s="5">
        <v>25269</v>
      </c>
      <c r="Q55" s="9">
        <v>18</v>
      </c>
      <c r="R55" s="5">
        <f t="shared" si="3"/>
        <v>454842</v>
      </c>
      <c r="S55" s="16">
        <f t="shared" si="4"/>
        <v>-11.760000000000005</v>
      </c>
      <c r="T55" s="17">
        <f t="shared" si="5"/>
        <v>20294.390000000014</v>
      </c>
      <c r="V55" s="5">
        <f t="shared" si="6"/>
        <v>68</v>
      </c>
    </row>
    <row r="56" spans="1:22" ht="12" customHeight="1" x14ac:dyDescent="0.2">
      <c r="A56" s="1">
        <v>2024</v>
      </c>
      <c r="B56" s="1" t="s">
        <v>765</v>
      </c>
      <c r="C56" s="1" t="s">
        <v>69</v>
      </c>
      <c r="D56" s="1" t="s">
        <v>501</v>
      </c>
      <c r="E56" s="1" t="s">
        <v>72</v>
      </c>
      <c r="F56" s="1" t="s">
        <v>6</v>
      </c>
      <c r="G56" s="12">
        <v>7</v>
      </c>
      <c r="H56" s="9">
        <v>26.62</v>
      </c>
      <c r="I56" s="12">
        <v>33573.65</v>
      </c>
      <c r="J56" s="12">
        <v>1261</v>
      </c>
      <c r="K56" s="9">
        <v>18</v>
      </c>
      <c r="L56" s="12">
        <f t="shared" si="2"/>
        <v>22698</v>
      </c>
      <c r="M56" s="1" t="s">
        <v>75</v>
      </c>
      <c r="N56" s="9">
        <v>15.13</v>
      </c>
      <c r="O56" s="5">
        <v>382013.49</v>
      </c>
      <c r="P56" s="5">
        <v>25269</v>
      </c>
      <c r="Q56" s="9">
        <v>18</v>
      </c>
      <c r="R56" s="5">
        <f t="shared" si="3"/>
        <v>454842</v>
      </c>
      <c r="S56" s="16">
        <f t="shared" si="4"/>
        <v>-5.75</v>
      </c>
      <c r="T56" s="17">
        <f t="shared" si="5"/>
        <v>61952.859999999986</v>
      </c>
      <c r="V56" s="5">
        <f t="shared" si="6"/>
        <v>7</v>
      </c>
    </row>
    <row r="57" spans="1:22" ht="12" customHeight="1" x14ac:dyDescent="0.2">
      <c r="A57" s="1">
        <v>2024</v>
      </c>
      <c r="B57" s="1" t="s">
        <v>765</v>
      </c>
      <c r="C57" s="1" t="s">
        <v>69</v>
      </c>
      <c r="D57" s="1" t="s">
        <v>502</v>
      </c>
      <c r="E57" s="1" t="s">
        <v>73</v>
      </c>
      <c r="F57" s="1" t="s">
        <v>6</v>
      </c>
      <c r="G57" s="12">
        <v>68</v>
      </c>
      <c r="H57" s="9">
        <v>19</v>
      </c>
      <c r="I57" s="12">
        <v>30650.55</v>
      </c>
      <c r="J57" s="12">
        <v>1614</v>
      </c>
      <c r="K57" s="9">
        <v>18</v>
      </c>
      <c r="L57" s="12">
        <f t="shared" si="2"/>
        <v>29052</v>
      </c>
      <c r="M57" s="1" t="s">
        <v>75</v>
      </c>
      <c r="N57" s="9">
        <v>15.13</v>
      </c>
      <c r="O57" s="5">
        <v>382013.49</v>
      </c>
      <c r="P57" s="5">
        <v>25269</v>
      </c>
      <c r="Q57" s="9">
        <v>18</v>
      </c>
      <c r="R57" s="5">
        <f t="shared" si="3"/>
        <v>454842</v>
      </c>
      <c r="S57" s="16">
        <f t="shared" si="4"/>
        <v>1.8699999999999974</v>
      </c>
      <c r="T57" s="17">
        <f t="shared" si="5"/>
        <v>71229.960000000021</v>
      </c>
      <c r="V57" s="5">
        <f t="shared" si="6"/>
        <v>0</v>
      </c>
    </row>
    <row r="58" spans="1:22" ht="12" customHeight="1" x14ac:dyDescent="0.2">
      <c r="A58" s="1">
        <v>2024</v>
      </c>
      <c r="B58" s="1" t="s">
        <v>765</v>
      </c>
      <c r="C58" s="1" t="s">
        <v>69</v>
      </c>
      <c r="D58" s="1" t="s">
        <v>503</v>
      </c>
      <c r="E58" s="1" t="s">
        <v>74</v>
      </c>
      <c r="F58" s="1" t="s">
        <v>6</v>
      </c>
      <c r="G58" s="12">
        <v>8</v>
      </c>
      <c r="H58" s="9">
        <v>9.48</v>
      </c>
      <c r="I58" s="12">
        <v>31664.44</v>
      </c>
      <c r="J58" s="12">
        <v>3340</v>
      </c>
      <c r="K58" s="9">
        <v>18</v>
      </c>
      <c r="L58" s="12">
        <f t="shared" si="2"/>
        <v>60120</v>
      </c>
      <c r="M58" s="1" t="s">
        <v>75</v>
      </c>
      <c r="N58" s="9">
        <v>15.13</v>
      </c>
      <c r="O58" s="5">
        <v>382013.49</v>
      </c>
      <c r="P58" s="5">
        <v>25269</v>
      </c>
      <c r="Q58" s="9">
        <v>18</v>
      </c>
      <c r="R58" s="5">
        <f t="shared" si="3"/>
        <v>454842</v>
      </c>
      <c r="S58" s="16">
        <f t="shared" si="4"/>
        <v>11.39</v>
      </c>
      <c r="T58" s="17">
        <f t="shared" si="5"/>
        <v>101284.07</v>
      </c>
      <c r="V58" s="5">
        <f t="shared" si="6"/>
        <v>0</v>
      </c>
    </row>
    <row r="59" spans="1:22" ht="12" customHeight="1" x14ac:dyDescent="0.2">
      <c r="A59" s="1">
        <v>2024</v>
      </c>
      <c r="B59" s="1" t="s">
        <v>766</v>
      </c>
      <c r="C59" s="1" t="s">
        <v>76</v>
      </c>
      <c r="D59" s="1" t="s">
        <v>504</v>
      </c>
      <c r="E59" s="1" t="s">
        <v>77</v>
      </c>
      <c r="F59" s="1" t="s">
        <v>11</v>
      </c>
      <c r="G59" s="12">
        <v>297</v>
      </c>
      <c r="H59" s="9">
        <v>29.48</v>
      </c>
      <c r="I59" s="12">
        <v>188138.46</v>
      </c>
      <c r="J59" s="12">
        <v>6905</v>
      </c>
      <c r="K59" s="9">
        <v>18</v>
      </c>
      <c r="L59" s="12">
        <f t="shared" si="2"/>
        <v>124290</v>
      </c>
      <c r="M59" s="1" t="s">
        <v>77</v>
      </c>
      <c r="N59" s="9">
        <v>15.92</v>
      </c>
      <c r="O59" s="5">
        <v>125425.64</v>
      </c>
      <c r="P59" s="5">
        <v>6905</v>
      </c>
      <c r="Q59" s="9">
        <v>18</v>
      </c>
      <c r="R59" s="5">
        <f t="shared" si="3"/>
        <v>124290</v>
      </c>
      <c r="S59" s="16">
        <f t="shared" si="4"/>
        <v>-9.3999999999999986</v>
      </c>
      <c r="T59" s="17">
        <f t="shared" si="5"/>
        <v>-64984.099999999977</v>
      </c>
      <c r="V59" s="5">
        <f t="shared" si="6"/>
        <v>297</v>
      </c>
    </row>
    <row r="60" spans="1:22" ht="12" customHeight="1" x14ac:dyDescent="0.2">
      <c r="A60" s="1">
        <v>2024</v>
      </c>
      <c r="B60" s="1" t="s">
        <v>767</v>
      </c>
      <c r="C60" s="1" t="s">
        <v>78</v>
      </c>
      <c r="D60" s="1" t="s">
        <v>505</v>
      </c>
      <c r="E60" s="1" t="s">
        <v>79</v>
      </c>
      <c r="F60" s="1" t="s">
        <v>6</v>
      </c>
      <c r="G60" s="12">
        <v>810</v>
      </c>
      <c r="H60" s="9">
        <v>29.83</v>
      </c>
      <c r="I60" s="12">
        <v>501490.03</v>
      </c>
      <c r="J60" s="12">
        <v>16824</v>
      </c>
      <c r="K60" s="9">
        <v>18</v>
      </c>
      <c r="L60" s="12">
        <f t="shared" si="2"/>
        <v>302832</v>
      </c>
      <c r="M60" s="1" t="s">
        <v>80</v>
      </c>
      <c r="N60" s="9">
        <v>14.25</v>
      </c>
      <c r="O60" s="5">
        <v>331986.26</v>
      </c>
      <c r="P60" s="5">
        <v>23312</v>
      </c>
      <c r="Q60" s="9">
        <v>18</v>
      </c>
      <c r="R60" s="5">
        <f t="shared" si="3"/>
        <v>419616</v>
      </c>
      <c r="S60" s="16">
        <f t="shared" si="4"/>
        <v>-8.0799999999999983</v>
      </c>
      <c r="T60" s="17">
        <f t="shared" si="5"/>
        <v>-111028.29000000004</v>
      </c>
      <c r="V60" s="5">
        <f t="shared" si="6"/>
        <v>810</v>
      </c>
    </row>
    <row r="61" spans="1:22" ht="12" customHeight="1" x14ac:dyDescent="0.2">
      <c r="A61" s="1">
        <v>2024</v>
      </c>
      <c r="B61" s="1" t="s">
        <v>767</v>
      </c>
      <c r="C61" s="1" t="s">
        <v>78</v>
      </c>
      <c r="D61" s="1" t="s">
        <v>506</v>
      </c>
      <c r="E61" s="1" t="s">
        <v>81</v>
      </c>
      <c r="F61" s="1" t="s">
        <v>6</v>
      </c>
      <c r="G61" s="12">
        <v>10</v>
      </c>
      <c r="H61" s="9">
        <v>15.5</v>
      </c>
      <c r="I61" s="12">
        <v>14070.54</v>
      </c>
      <c r="J61" s="12">
        <v>908</v>
      </c>
      <c r="K61" s="9">
        <v>18</v>
      </c>
      <c r="L61" s="12">
        <f t="shared" si="2"/>
        <v>16344</v>
      </c>
      <c r="M61" s="1" t="s">
        <v>84</v>
      </c>
      <c r="N61" s="9">
        <v>17.45</v>
      </c>
      <c r="O61" s="5">
        <v>49234.76</v>
      </c>
      <c r="P61" s="5">
        <v>2822</v>
      </c>
      <c r="Q61" s="9">
        <v>18</v>
      </c>
      <c r="R61" s="5">
        <f t="shared" si="3"/>
        <v>50796</v>
      </c>
      <c r="S61" s="16">
        <f t="shared" si="4"/>
        <v>3.0499999999999972</v>
      </c>
      <c r="T61" s="17">
        <f t="shared" si="5"/>
        <v>3834.6999999999971</v>
      </c>
      <c r="V61" s="5">
        <f t="shared" si="6"/>
        <v>0</v>
      </c>
    </row>
    <row r="62" spans="1:22" ht="12" customHeight="1" x14ac:dyDescent="0.2">
      <c r="A62" s="1">
        <v>2024</v>
      </c>
      <c r="B62" s="1" t="s">
        <v>767</v>
      </c>
      <c r="C62" s="1" t="s">
        <v>78</v>
      </c>
      <c r="D62" s="1" t="s">
        <v>507</v>
      </c>
      <c r="E62" s="1" t="s">
        <v>82</v>
      </c>
      <c r="F62" s="1" t="s">
        <v>6</v>
      </c>
      <c r="G62" s="12">
        <v>8</v>
      </c>
      <c r="H62" s="9">
        <v>10.83</v>
      </c>
      <c r="I62" s="12">
        <v>32446.58</v>
      </c>
      <c r="J62" s="12">
        <v>2995</v>
      </c>
      <c r="K62" s="9">
        <v>18</v>
      </c>
      <c r="L62" s="12">
        <f t="shared" si="2"/>
        <v>53910</v>
      </c>
      <c r="M62" s="1" t="s">
        <v>80</v>
      </c>
      <c r="N62" s="9">
        <v>14.25</v>
      </c>
      <c r="O62" s="5">
        <v>331986.26</v>
      </c>
      <c r="P62" s="5">
        <v>23312</v>
      </c>
      <c r="Q62" s="9">
        <v>18</v>
      </c>
      <c r="R62" s="5">
        <f t="shared" si="3"/>
        <v>419616</v>
      </c>
      <c r="S62" s="16">
        <f t="shared" si="4"/>
        <v>10.920000000000002</v>
      </c>
      <c r="T62" s="17">
        <f t="shared" si="5"/>
        <v>109093.15999999997</v>
      </c>
      <c r="V62" s="5">
        <f t="shared" si="6"/>
        <v>0</v>
      </c>
    </row>
    <row r="63" spans="1:22" ht="12" customHeight="1" x14ac:dyDescent="0.2">
      <c r="A63" s="1">
        <v>2024</v>
      </c>
      <c r="B63" s="1" t="s">
        <v>767</v>
      </c>
      <c r="C63" s="1" t="s">
        <v>78</v>
      </c>
      <c r="D63" s="1" t="s">
        <v>508</v>
      </c>
      <c r="E63" s="1" t="s">
        <v>83</v>
      </c>
      <c r="F63" s="1" t="s">
        <v>6</v>
      </c>
      <c r="G63" s="12">
        <v>49</v>
      </c>
      <c r="H63" s="9">
        <v>31.35</v>
      </c>
      <c r="I63" s="12">
        <v>78628.55</v>
      </c>
      <c r="J63" s="12">
        <v>2507</v>
      </c>
      <c r="K63" s="9">
        <v>18</v>
      </c>
      <c r="L63" s="12">
        <f t="shared" si="2"/>
        <v>45126</v>
      </c>
      <c r="M63" s="1" t="s">
        <v>84</v>
      </c>
      <c r="N63" s="9">
        <v>17.45</v>
      </c>
      <c r="O63" s="5">
        <v>49234.76</v>
      </c>
      <c r="P63" s="5">
        <v>2822</v>
      </c>
      <c r="Q63" s="9">
        <v>18</v>
      </c>
      <c r="R63" s="5">
        <f t="shared" si="3"/>
        <v>50796</v>
      </c>
      <c r="S63" s="16">
        <f t="shared" si="4"/>
        <v>-12.799999999999997</v>
      </c>
      <c r="T63" s="17">
        <f t="shared" si="5"/>
        <v>-31941.309999999998</v>
      </c>
      <c r="V63" s="5">
        <f t="shared" si="6"/>
        <v>49</v>
      </c>
    </row>
    <row r="64" spans="1:22" ht="12" customHeight="1" x14ac:dyDescent="0.2">
      <c r="A64" s="1">
        <v>2024</v>
      </c>
      <c r="B64" s="1" t="s">
        <v>767</v>
      </c>
      <c r="C64" s="1" t="s">
        <v>78</v>
      </c>
      <c r="D64" s="1" t="s">
        <v>731</v>
      </c>
      <c r="E64" s="1" t="s">
        <v>421</v>
      </c>
      <c r="F64" s="1" t="s">
        <v>6</v>
      </c>
      <c r="G64" s="12">
        <v>21</v>
      </c>
      <c r="H64" s="9">
        <v>17.48</v>
      </c>
      <c r="I64" s="12">
        <v>57688.66</v>
      </c>
      <c r="J64" s="12">
        <v>3301</v>
      </c>
      <c r="K64" s="9">
        <v>18</v>
      </c>
      <c r="L64" s="12">
        <f t="shared" si="2"/>
        <v>59418</v>
      </c>
      <c r="M64" s="1" t="s">
        <v>80</v>
      </c>
      <c r="N64" s="9">
        <v>14.25</v>
      </c>
      <c r="O64" s="5">
        <v>331986.26</v>
      </c>
      <c r="P64" s="5">
        <v>23312</v>
      </c>
      <c r="Q64" s="9">
        <v>18</v>
      </c>
      <c r="R64" s="5">
        <f t="shared" si="3"/>
        <v>419616</v>
      </c>
      <c r="S64" s="16">
        <f t="shared" si="4"/>
        <v>4.2699999999999996</v>
      </c>
      <c r="T64" s="17">
        <f t="shared" si="5"/>
        <v>89359.079999999958</v>
      </c>
      <c r="V64" s="5">
        <f t="shared" si="6"/>
        <v>0</v>
      </c>
    </row>
    <row r="65" spans="1:22" ht="12" customHeight="1" x14ac:dyDescent="0.2">
      <c r="A65" s="1">
        <v>2024</v>
      </c>
      <c r="B65" s="1" t="s">
        <v>768</v>
      </c>
      <c r="C65" s="1" t="s">
        <v>85</v>
      </c>
      <c r="D65" s="1" t="s">
        <v>509</v>
      </c>
      <c r="E65" s="1" t="s">
        <v>86</v>
      </c>
      <c r="F65" s="1" t="s">
        <v>6</v>
      </c>
      <c r="G65" s="12">
        <v>760</v>
      </c>
      <c r="H65" s="9">
        <v>19.93</v>
      </c>
      <c r="I65" s="12">
        <v>527521.61</v>
      </c>
      <c r="J65" s="12">
        <v>26471</v>
      </c>
      <c r="K65" s="9">
        <v>18</v>
      </c>
      <c r="L65" s="12">
        <f t="shared" si="2"/>
        <v>476478</v>
      </c>
      <c r="M65" s="1" t="s">
        <v>87</v>
      </c>
      <c r="N65" s="9">
        <v>9.39</v>
      </c>
      <c r="O65" s="5">
        <v>255921.36</v>
      </c>
      <c r="P65" s="5">
        <v>27217</v>
      </c>
      <c r="Q65" s="9">
        <v>18</v>
      </c>
      <c r="R65" s="5">
        <f t="shared" si="3"/>
        <v>489906</v>
      </c>
      <c r="S65" s="16">
        <f t="shared" si="4"/>
        <v>6.68</v>
      </c>
      <c r="T65" s="17">
        <f t="shared" si="5"/>
        <v>182941.03000000003</v>
      </c>
      <c r="V65" s="5">
        <f t="shared" si="6"/>
        <v>0</v>
      </c>
    </row>
    <row r="66" spans="1:22" ht="12" customHeight="1" x14ac:dyDescent="0.2">
      <c r="A66" s="1">
        <v>2024</v>
      </c>
      <c r="B66" s="1" t="s">
        <v>769</v>
      </c>
      <c r="C66" s="1" t="s">
        <v>88</v>
      </c>
      <c r="D66" s="1" t="s">
        <v>510</v>
      </c>
      <c r="E66" s="1" t="s">
        <v>89</v>
      </c>
      <c r="F66" s="1" t="s">
        <v>11</v>
      </c>
      <c r="G66" s="12">
        <v>481</v>
      </c>
      <c r="H66" s="9">
        <v>19.149999999999999</v>
      </c>
      <c r="I66" s="12">
        <v>900185.72160000005</v>
      </c>
      <c r="J66" s="12">
        <v>47011</v>
      </c>
      <c r="K66" s="9">
        <v>18</v>
      </c>
      <c r="L66" s="12">
        <f t="shared" si="2"/>
        <v>846198</v>
      </c>
      <c r="M66" s="1" t="s">
        <v>89</v>
      </c>
      <c r="N66" s="9">
        <v>10.77</v>
      </c>
      <c r="O66" s="5">
        <v>506354.46840000001</v>
      </c>
      <c r="P66" s="5">
        <v>47011</v>
      </c>
      <c r="Q66" s="9">
        <v>18</v>
      </c>
      <c r="R66" s="5">
        <f t="shared" si="3"/>
        <v>846198</v>
      </c>
      <c r="S66" s="16">
        <f t="shared" si="4"/>
        <v>6.0800000000000018</v>
      </c>
      <c r="T66" s="17">
        <f t="shared" si="5"/>
        <v>285855.81000000006</v>
      </c>
      <c r="V66" s="5">
        <f t="shared" si="6"/>
        <v>0</v>
      </c>
    </row>
    <row r="67" spans="1:22" ht="12" customHeight="1" x14ac:dyDescent="0.2">
      <c r="A67" s="1">
        <v>2024</v>
      </c>
      <c r="B67" s="1" t="s">
        <v>769</v>
      </c>
      <c r="C67" s="1" t="s">
        <v>88</v>
      </c>
      <c r="D67" s="1" t="s">
        <v>511</v>
      </c>
      <c r="E67" s="1" t="s">
        <v>90</v>
      </c>
      <c r="F67" s="1" t="s">
        <v>11</v>
      </c>
      <c r="G67" s="12">
        <v>106</v>
      </c>
      <c r="H67" s="9">
        <v>16.579999999999998</v>
      </c>
      <c r="I67" s="12">
        <v>245893.758</v>
      </c>
      <c r="J67" s="12">
        <v>14832</v>
      </c>
      <c r="K67" s="9">
        <v>18</v>
      </c>
      <c r="L67" s="12">
        <f t="shared" si="2"/>
        <v>266976</v>
      </c>
      <c r="M67" s="1" t="s">
        <v>90</v>
      </c>
      <c r="N67" s="9">
        <v>13.56</v>
      </c>
      <c r="O67" s="5">
        <v>201185.802</v>
      </c>
      <c r="P67" s="5">
        <v>14832</v>
      </c>
      <c r="Q67" s="9">
        <v>18</v>
      </c>
      <c r="R67" s="5">
        <f t="shared" si="3"/>
        <v>266976</v>
      </c>
      <c r="S67" s="16">
        <f t="shared" si="4"/>
        <v>5.8599999999999994</v>
      </c>
      <c r="T67" s="17">
        <f t="shared" si="5"/>
        <v>86872.44</v>
      </c>
      <c r="V67" s="5">
        <f t="shared" si="6"/>
        <v>0</v>
      </c>
    </row>
    <row r="68" spans="1:22" ht="12" customHeight="1" x14ac:dyDescent="0.2">
      <c r="A68" s="1">
        <v>2024</v>
      </c>
      <c r="B68" s="1" t="s">
        <v>770</v>
      </c>
      <c r="C68" s="1" t="s">
        <v>91</v>
      </c>
      <c r="D68" s="1" t="s">
        <v>512</v>
      </c>
      <c r="E68" s="1" t="s">
        <v>92</v>
      </c>
      <c r="F68" s="1" t="s">
        <v>6</v>
      </c>
      <c r="G68" s="12">
        <v>917</v>
      </c>
      <c r="H68" s="9">
        <v>29.37</v>
      </c>
      <c r="I68" s="12">
        <v>539952.77</v>
      </c>
      <c r="J68" s="12">
        <v>18376</v>
      </c>
      <c r="K68" s="9">
        <v>18</v>
      </c>
      <c r="L68" s="12">
        <f t="shared" si="2"/>
        <v>330768</v>
      </c>
      <c r="M68" s="1" t="s">
        <v>93</v>
      </c>
      <c r="N68" s="9">
        <v>16.48</v>
      </c>
      <c r="O68" s="5">
        <v>329073.07</v>
      </c>
      <c r="P68" s="5">
        <v>19961</v>
      </c>
      <c r="Q68" s="9">
        <v>18</v>
      </c>
      <c r="R68" s="5">
        <f t="shared" si="3"/>
        <v>359298</v>
      </c>
      <c r="S68" s="16">
        <f t="shared" si="4"/>
        <v>-9.8500000000000014</v>
      </c>
      <c r="T68" s="17">
        <f t="shared" si="5"/>
        <v>-178959.84000000008</v>
      </c>
      <c r="V68" s="5">
        <f t="shared" si="6"/>
        <v>917</v>
      </c>
    </row>
    <row r="69" spans="1:22" ht="12" customHeight="1" x14ac:dyDescent="0.2">
      <c r="A69" s="1">
        <v>2024</v>
      </c>
      <c r="B69" s="1" t="s">
        <v>770</v>
      </c>
      <c r="C69" s="1" t="s">
        <v>91</v>
      </c>
      <c r="D69" s="1" t="s">
        <v>513</v>
      </c>
      <c r="E69" s="1" t="s">
        <v>94</v>
      </c>
      <c r="F69" s="1" t="s">
        <v>6</v>
      </c>
      <c r="G69" s="12">
        <v>16</v>
      </c>
      <c r="H69" s="9">
        <v>19.61</v>
      </c>
      <c r="I69" s="12">
        <v>4774.2700000000004</v>
      </c>
      <c r="J69" s="12">
        <v>243</v>
      </c>
      <c r="K69" s="9">
        <v>18</v>
      </c>
      <c r="L69" s="12">
        <f t="shared" si="2"/>
        <v>4374</v>
      </c>
      <c r="M69" s="1" t="s">
        <v>102</v>
      </c>
      <c r="N69" s="9">
        <v>15.17</v>
      </c>
      <c r="O69" s="5">
        <v>101475.99</v>
      </c>
      <c r="P69" s="5">
        <v>6691</v>
      </c>
      <c r="Q69" s="9">
        <v>18</v>
      </c>
      <c r="R69" s="5">
        <f t="shared" si="3"/>
        <v>120438</v>
      </c>
      <c r="S69" s="16">
        <f t="shared" si="4"/>
        <v>1.2199999999999989</v>
      </c>
      <c r="T69" s="17">
        <f t="shared" si="5"/>
        <v>18561.739999999991</v>
      </c>
      <c r="V69" s="5">
        <f t="shared" si="6"/>
        <v>0</v>
      </c>
    </row>
    <row r="70" spans="1:22" ht="12" customHeight="1" x14ac:dyDescent="0.2">
      <c r="A70" s="1">
        <v>2024</v>
      </c>
      <c r="B70" s="1" t="s">
        <v>770</v>
      </c>
      <c r="C70" s="1" t="s">
        <v>91</v>
      </c>
      <c r="D70" s="1" t="s">
        <v>514</v>
      </c>
      <c r="E70" s="1" t="s">
        <v>95</v>
      </c>
      <c r="F70" s="1" t="s">
        <v>6</v>
      </c>
      <c r="G70" s="12">
        <v>62</v>
      </c>
      <c r="H70" s="9">
        <v>26.83</v>
      </c>
      <c r="I70" s="12">
        <v>71081.25</v>
      </c>
      <c r="J70" s="12">
        <v>2649</v>
      </c>
      <c r="K70" s="9">
        <v>18</v>
      </c>
      <c r="L70" s="12">
        <f t="shared" si="2"/>
        <v>47682</v>
      </c>
      <c r="M70" s="1" t="s">
        <v>96</v>
      </c>
      <c r="N70" s="9">
        <v>16.25</v>
      </c>
      <c r="O70" s="5">
        <v>46149.440000000002</v>
      </c>
      <c r="P70" s="5">
        <v>2841</v>
      </c>
      <c r="Q70" s="9">
        <v>18</v>
      </c>
      <c r="R70" s="5">
        <f t="shared" si="3"/>
        <v>51138</v>
      </c>
      <c r="S70" s="16">
        <f t="shared" si="4"/>
        <v>-7.0799999999999983</v>
      </c>
      <c r="T70" s="17">
        <f t="shared" si="5"/>
        <v>-18410.690000000002</v>
      </c>
      <c r="V70" s="5">
        <f t="shared" si="6"/>
        <v>62</v>
      </c>
    </row>
    <row r="71" spans="1:22" ht="12" customHeight="1" x14ac:dyDescent="0.2">
      <c r="A71" s="1">
        <v>2024</v>
      </c>
      <c r="B71" s="1" t="s">
        <v>770</v>
      </c>
      <c r="C71" s="1" t="s">
        <v>91</v>
      </c>
      <c r="D71" s="1" t="s">
        <v>515</v>
      </c>
      <c r="E71" s="1" t="s">
        <v>97</v>
      </c>
      <c r="F71" s="1" t="s">
        <v>6</v>
      </c>
      <c r="G71" s="12">
        <v>10</v>
      </c>
      <c r="H71" s="9">
        <v>25</v>
      </c>
      <c r="I71" s="12">
        <v>37070.720000000001</v>
      </c>
      <c r="J71" s="12">
        <v>1483</v>
      </c>
      <c r="K71" s="9">
        <v>18</v>
      </c>
      <c r="L71" s="12">
        <f t="shared" si="2"/>
        <v>26694</v>
      </c>
      <c r="M71" s="1" t="s">
        <v>93</v>
      </c>
      <c r="N71" s="9">
        <v>16.48</v>
      </c>
      <c r="O71" s="5">
        <v>329073.07</v>
      </c>
      <c r="P71" s="5">
        <v>19961</v>
      </c>
      <c r="Q71" s="9">
        <v>18</v>
      </c>
      <c r="R71" s="5">
        <f t="shared" si="3"/>
        <v>359298</v>
      </c>
      <c r="S71" s="16">
        <f t="shared" si="4"/>
        <v>-5.480000000000004</v>
      </c>
      <c r="T71" s="17">
        <f t="shared" si="5"/>
        <v>19848.209999999963</v>
      </c>
      <c r="V71" s="5">
        <f t="shared" si="6"/>
        <v>10</v>
      </c>
    </row>
    <row r="72" spans="1:22" ht="12" customHeight="1" x14ac:dyDescent="0.2">
      <c r="A72" s="1">
        <v>2024</v>
      </c>
      <c r="B72" s="1" t="s">
        <v>770</v>
      </c>
      <c r="C72" s="1" t="s">
        <v>91</v>
      </c>
      <c r="D72" s="1" t="s">
        <v>516</v>
      </c>
      <c r="E72" s="1" t="s">
        <v>98</v>
      </c>
      <c r="F72" s="1" t="s">
        <v>6</v>
      </c>
      <c r="G72" s="12">
        <v>49</v>
      </c>
      <c r="H72" s="9">
        <v>7.86</v>
      </c>
      <c r="I72" s="12">
        <v>176088.67</v>
      </c>
      <c r="J72" s="12">
        <v>22403</v>
      </c>
      <c r="K72" s="9">
        <v>18</v>
      </c>
      <c r="L72" s="12">
        <f t="shared" ref="L72:L135" si="7">K72*J72</f>
        <v>403254</v>
      </c>
      <c r="M72" s="1" t="s">
        <v>99</v>
      </c>
      <c r="N72" s="9">
        <v>7.54</v>
      </c>
      <c r="O72" s="5">
        <v>177017.72</v>
      </c>
      <c r="P72" s="5">
        <v>23468</v>
      </c>
      <c r="Q72" s="9">
        <v>18</v>
      </c>
      <c r="R72" s="5">
        <f t="shared" ref="R72:R135" si="8">Q72*P72</f>
        <v>422424</v>
      </c>
      <c r="S72" s="16">
        <f t="shared" ref="S72:S135" si="9">(K72+Q72)-(H72+N72)</f>
        <v>20.6</v>
      </c>
      <c r="T72" s="17">
        <f t="shared" ref="T72:T135" si="10">(L72+R72)-(I72+O72)</f>
        <v>472571.61</v>
      </c>
      <c r="V72" s="5">
        <f t="shared" ref="V72:V135" si="11">IF(S72&lt;0,G72,0)</f>
        <v>0</v>
      </c>
    </row>
    <row r="73" spans="1:22" ht="12" customHeight="1" x14ac:dyDescent="0.2">
      <c r="A73" s="1">
        <v>2024</v>
      </c>
      <c r="B73" s="1" t="s">
        <v>770</v>
      </c>
      <c r="C73" s="1" t="s">
        <v>91</v>
      </c>
      <c r="D73" s="1" t="s">
        <v>517</v>
      </c>
      <c r="E73" s="1" t="s">
        <v>100</v>
      </c>
      <c r="F73" s="1" t="s">
        <v>11</v>
      </c>
      <c r="G73" s="12">
        <v>25</v>
      </c>
      <c r="H73" s="9">
        <v>24.26</v>
      </c>
      <c r="I73" s="12">
        <v>19657.7745</v>
      </c>
      <c r="J73" s="12">
        <v>1281</v>
      </c>
      <c r="K73" s="9">
        <v>18</v>
      </c>
      <c r="L73" s="12">
        <f t="shared" si="7"/>
        <v>23058</v>
      </c>
      <c r="M73" s="1" t="s">
        <v>100</v>
      </c>
      <c r="N73" s="9">
        <v>15.11</v>
      </c>
      <c r="O73" s="5">
        <v>30746.7755</v>
      </c>
      <c r="P73" s="5">
        <v>1281</v>
      </c>
      <c r="Q73" s="9">
        <v>18</v>
      </c>
      <c r="R73" s="5">
        <f t="shared" si="8"/>
        <v>23058</v>
      </c>
      <c r="S73" s="16">
        <f t="shared" si="9"/>
        <v>-3.3700000000000045</v>
      </c>
      <c r="T73" s="17">
        <f t="shared" si="10"/>
        <v>-4288.5500000000029</v>
      </c>
      <c r="V73" s="5">
        <f t="shared" si="11"/>
        <v>25</v>
      </c>
    </row>
    <row r="74" spans="1:22" ht="12" customHeight="1" x14ac:dyDescent="0.2">
      <c r="A74" s="1">
        <v>2024</v>
      </c>
      <c r="B74" s="1" t="s">
        <v>770</v>
      </c>
      <c r="C74" s="1" t="s">
        <v>91</v>
      </c>
      <c r="D74" s="1" t="s">
        <v>518</v>
      </c>
      <c r="E74" s="1" t="s">
        <v>101</v>
      </c>
      <c r="F74" s="1" t="s">
        <v>6</v>
      </c>
      <c r="G74" s="12">
        <v>39</v>
      </c>
      <c r="H74" s="9">
        <v>22.71</v>
      </c>
      <c r="I74" s="12">
        <v>146406.47</v>
      </c>
      <c r="J74" s="12">
        <v>6448</v>
      </c>
      <c r="K74" s="9">
        <v>18</v>
      </c>
      <c r="L74" s="12">
        <f t="shared" si="7"/>
        <v>116064</v>
      </c>
      <c r="M74" s="1" t="s">
        <v>102</v>
      </c>
      <c r="N74" s="9">
        <v>15.17</v>
      </c>
      <c r="O74" s="5">
        <v>101475.99</v>
      </c>
      <c r="P74" s="5">
        <v>6691</v>
      </c>
      <c r="Q74" s="9">
        <v>18</v>
      </c>
      <c r="R74" s="5">
        <f t="shared" si="8"/>
        <v>120438</v>
      </c>
      <c r="S74" s="16">
        <f t="shared" si="9"/>
        <v>-1.8800000000000026</v>
      </c>
      <c r="T74" s="17">
        <f t="shared" si="10"/>
        <v>-11380.460000000021</v>
      </c>
      <c r="V74" s="5">
        <f t="shared" si="11"/>
        <v>39</v>
      </c>
    </row>
    <row r="75" spans="1:22" ht="12" customHeight="1" x14ac:dyDescent="0.2">
      <c r="A75" s="1">
        <v>2024</v>
      </c>
      <c r="B75" s="1" t="s">
        <v>770</v>
      </c>
      <c r="C75" s="1" t="s">
        <v>91</v>
      </c>
      <c r="D75" s="1" t="s">
        <v>519</v>
      </c>
      <c r="E75" s="1" t="s">
        <v>103</v>
      </c>
      <c r="F75" s="1" t="s">
        <v>6</v>
      </c>
      <c r="G75" s="12">
        <v>5</v>
      </c>
      <c r="H75" s="9">
        <v>29.41</v>
      </c>
      <c r="I75" s="12">
        <v>3016.85</v>
      </c>
      <c r="J75" s="12">
        <v>102</v>
      </c>
      <c r="K75" s="9">
        <v>18</v>
      </c>
      <c r="L75" s="12">
        <f t="shared" si="7"/>
        <v>1836</v>
      </c>
      <c r="M75" s="1" t="s">
        <v>93</v>
      </c>
      <c r="N75" s="9">
        <v>16.48</v>
      </c>
      <c r="O75" s="5">
        <v>329073.07</v>
      </c>
      <c r="P75" s="5">
        <v>19961</v>
      </c>
      <c r="Q75" s="9">
        <v>18</v>
      </c>
      <c r="R75" s="5">
        <f t="shared" si="8"/>
        <v>359298</v>
      </c>
      <c r="S75" s="16">
        <f t="shared" si="9"/>
        <v>-9.89</v>
      </c>
      <c r="T75" s="17">
        <f t="shared" si="10"/>
        <v>29044.080000000016</v>
      </c>
      <c r="V75" s="5">
        <f t="shared" si="11"/>
        <v>5</v>
      </c>
    </row>
    <row r="76" spans="1:22" ht="12" customHeight="1" x14ac:dyDescent="0.2">
      <c r="A76" s="1">
        <v>2024</v>
      </c>
      <c r="B76" s="1" t="s">
        <v>770</v>
      </c>
      <c r="C76" s="1" t="s">
        <v>91</v>
      </c>
      <c r="D76" s="1" t="s">
        <v>520</v>
      </c>
      <c r="E76" s="1" t="s">
        <v>104</v>
      </c>
      <c r="F76" s="1" t="s">
        <v>11</v>
      </c>
      <c r="G76" s="12">
        <v>153</v>
      </c>
      <c r="H76" s="9">
        <v>32.020000000000003</v>
      </c>
      <c r="I76" s="12">
        <v>52228.181499999999</v>
      </c>
      <c r="J76" s="12">
        <v>1964</v>
      </c>
      <c r="K76" s="9">
        <v>18</v>
      </c>
      <c r="L76" s="12">
        <f t="shared" si="7"/>
        <v>35352</v>
      </c>
      <c r="M76" s="1" t="s">
        <v>104</v>
      </c>
      <c r="N76" s="9">
        <v>16.329999999999998</v>
      </c>
      <c r="O76" s="5">
        <v>42732.148500000003</v>
      </c>
      <c r="P76" s="5">
        <v>1964</v>
      </c>
      <c r="Q76" s="9">
        <v>18</v>
      </c>
      <c r="R76" s="5">
        <f t="shared" si="8"/>
        <v>35352</v>
      </c>
      <c r="S76" s="16">
        <f t="shared" si="9"/>
        <v>-12.350000000000001</v>
      </c>
      <c r="T76" s="17">
        <f t="shared" si="10"/>
        <v>-24256.33</v>
      </c>
      <c r="V76" s="5">
        <f t="shared" si="11"/>
        <v>153</v>
      </c>
    </row>
    <row r="77" spans="1:22" ht="12" customHeight="1" x14ac:dyDescent="0.2">
      <c r="A77" s="1">
        <v>2024</v>
      </c>
      <c r="B77" s="1" t="s">
        <v>770</v>
      </c>
      <c r="C77" s="1" t="s">
        <v>91</v>
      </c>
      <c r="D77" s="1" t="s">
        <v>742</v>
      </c>
      <c r="E77" s="1" t="s">
        <v>436</v>
      </c>
      <c r="F77" s="1" t="s">
        <v>6</v>
      </c>
      <c r="G77" s="12">
        <v>10</v>
      </c>
      <c r="H77" s="9">
        <v>30.64</v>
      </c>
      <c r="I77" s="12">
        <v>5880.59</v>
      </c>
      <c r="J77" s="12">
        <v>192</v>
      </c>
      <c r="K77" s="9">
        <v>18</v>
      </c>
      <c r="L77" s="12">
        <f t="shared" si="7"/>
        <v>3456</v>
      </c>
      <c r="M77" s="1" t="s">
        <v>96</v>
      </c>
      <c r="N77" s="9">
        <v>16.25</v>
      </c>
      <c r="O77" s="5">
        <v>46149.440000000002</v>
      </c>
      <c r="P77" s="5">
        <v>2841</v>
      </c>
      <c r="Q77" s="9">
        <v>18</v>
      </c>
      <c r="R77" s="5">
        <f t="shared" si="8"/>
        <v>51138</v>
      </c>
      <c r="S77" s="16">
        <f t="shared" si="9"/>
        <v>-10.89</v>
      </c>
      <c r="T77" s="17">
        <f t="shared" si="10"/>
        <v>2563.9700000000012</v>
      </c>
      <c r="V77" s="5">
        <f t="shared" si="11"/>
        <v>10</v>
      </c>
    </row>
    <row r="78" spans="1:22" ht="12" customHeight="1" x14ac:dyDescent="0.2">
      <c r="A78" s="1">
        <v>2024</v>
      </c>
      <c r="B78" s="1" t="s">
        <v>771</v>
      </c>
      <c r="C78" s="1" t="s">
        <v>105</v>
      </c>
      <c r="D78" s="1" t="s">
        <v>521</v>
      </c>
      <c r="E78" s="1" t="s">
        <v>106</v>
      </c>
      <c r="F78" s="1" t="s">
        <v>6</v>
      </c>
      <c r="G78" s="12">
        <v>204</v>
      </c>
      <c r="H78" s="9">
        <v>30.77</v>
      </c>
      <c r="I78" s="12">
        <v>146177.89000000001</v>
      </c>
      <c r="J78" s="12">
        <v>4752</v>
      </c>
      <c r="K78" s="9">
        <v>18</v>
      </c>
      <c r="L78" s="12">
        <f t="shared" si="7"/>
        <v>85536</v>
      </c>
      <c r="M78" s="1" t="s">
        <v>110</v>
      </c>
      <c r="N78" s="9">
        <v>14.84</v>
      </c>
      <c r="O78" s="5">
        <v>3495009.86</v>
      </c>
      <c r="P78" s="5">
        <v>235466</v>
      </c>
      <c r="Q78" s="9">
        <v>18</v>
      </c>
      <c r="R78" s="5">
        <f t="shared" si="8"/>
        <v>4238388</v>
      </c>
      <c r="S78" s="16">
        <f t="shared" si="9"/>
        <v>-9.61</v>
      </c>
      <c r="T78" s="17">
        <f t="shared" si="10"/>
        <v>682736.25</v>
      </c>
      <c r="V78" s="5">
        <f t="shared" si="11"/>
        <v>204</v>
      </c>
    </row>
    <row r="79" spans="1:22" ht="12" customHeight="1" x14ac:dyDescent="0.2">
      <c r="A79" s="1">
        <v>2024</v>
      </c>
      <c r="B79" s="1" t="s">
        <v>771</v>
      </c>
      <c r="C79" s="1" t="s">
        <v>105</v>
      </c>
      <c r="D79" s="1" t="s">
        <v>522</v>
      </c>
      <c r="E79" s="1" t="s">
        <v>107</v>
      </c>
      <c r="F79" s="1" t="s">
        <v>6</v>
      </c>
      <c r="G79" s="12">
        <v>151</v>
      </c>
      <c r="H79" s="9">
        <v>25.78</v>
      </c>
      <c r="I79" s="12">
        <v>150648.26999999999</v>
      </c>
      <c r="J79" s="12">
        <v>5845</v>
      </c>
      <c r="K79" s="9">
        <v>18</v>
      </c>
      <c r="L79" s="12">
        <f t="shared" si="7"/>
        <v>105210</v>
      </c>
      <c r="M79" s="1" t="s">
        <v>110</v>
      </c>
      <c r="N79" s="9">
        <v>14.84</v>
      </c>
      <c r="O79" s="5">
        <v>3495009.86</v>
      </c>
      <c r="P79" s="5">
        <v>235466</v>
      </c>
      <c r="Q79" s="9">
        <v>18</v>
      </c>
      <c r="R79" s="5">
        <f t="shared" si="8"/>
        <v>4238388</v>
      </c>
      <c r="S79" s="16">
        <f t="shared" si="9"/>
        <v>-4.6200000000000045</v>
      </c>
      <c r="T79" s="17">
        <f t="shared" si="10"/>
        <v>697939.87000000011</v>
      </c>
      <c r="V79" s="5">
        <f t="shared" si="11"/>
        <v>151</v>
      </c>
    </row>
    <row r="80" spans="1:22" ht="12" customHeight="1" x14ac:dyDescent="0.2">
      <c r="A80" s="1">
        <v>2024</v>
      </c>
      <c r="B80" s="1" t="s">
        <v>771</v>
      </c>
      <c r="C80" s="1" t="s">
        <v>105</v>
      </c>
      <c r="D80" s="1" t="s">
        <v>523</v>
      </c>
      <c r="E80" s="1" t="s">
        <v>108</v>
      </c>
      <c r="F80" s="1" t="s">
        <v>6</v>
      </c>
      <c r="G80" s="12">
        <v>198</v>
      </c>
      <c r="H80" s="9">
        <v>25.98</v>
      </c>
      <c r="I80" s="12">
        <v>263843.84000000003</v>
      </c>
      <c r="J80" s="12">
        <v>10153</v>
      </c>
      <c r="K80" s="9">
        <v>18</v>
      </c>
      <c r="L80" s="12">
        <f t="shared" si="7"/>
        <v>182754</v>
      </c>
      <c r="M80" s="1" t="s">
        <v>121</v>
      </c>
      <c r="N80" s="9">
        <v>12.9</v>
      </c>
      <c r="O80" s="5">
        <v>823776.62</v>
      </c>
      <c r="P80" s="5">
        <v>63854</v>
      </c>
      <c r="Q80" s="9">
        <v>18</v>
      </c>
      <c r="R80" s="5">
        <f t="shared" si="8"/>
        <v>1149372</v>
      </c>
      <c r="S80" s="16">
        <f t="shared" si="9"/>
        <v>-2.8800000000000026</v>
      </c>
      <c r="T80" s="17">
        <f t="shared" si="10"/>
        <v>244505.54000000004</v>
      </c>
      <c r="V80" s="5">
        <f t="shared" si="11"/>
        <v>198</v>
      </c>
    </row>
    <row r="81" spans="1:22" ht="12" customHeight="1" x14ac:dyDescent="0.2">
      <c r="A81" s="1">
        <v>2024</v>
      </c>
      <c r="B81" s="1" t="s">
        <v>771</v>
      </c>
      <c r="C81" s="1" t="s">
        <v>105</v>
      </c>
      <c r="D81" s="1" t="s">
        <v>524</v>
      </c>
      <c r="E81" s="1" t="s">
        <v>109</v>
      </c>
      <c r="F81" s="1" t="s">
        <v>6</v>
      </c>
      <c r="G81" s="12">
        <v>3198</v>
      </c>
      <c r="H81" s="9">
        <v>27.29</v>
      </c>
      <c r="I81" s="12">
        <v>2626536.4900000002</v>
      </c>
      <c r="J81" s="12">
        <v>96271</v>
      </c>
      <c r="K81" s="9">
        <v>18</v>
      </c>
      <c r="L81" s="12">
        <f t="shared" si="7"/>
        <v>1732878</v>
      </c>
      <c r="M81" s="1" t="s">
        <v>110</v>
      </c>
      <c r="N81" s="9">
        <v>14.84</v>
      </c>
      <c r="O81" s="5">
        <v>3495009.86</v>
      </c>
      <c r="P81" s="5">
        <v>235466</v>
      </c>
      <c r="Q81" s="9">
        <v>18</v>
      </c>
      <c r="R81" s="5">
        <f t="shared" si="8"/>
        <v>4238388</v>
      </c>
      <c r="S81" s="16">
        <f t="shared" si="9"/>
        <v>-6.1299999999999955</v>
      </c>
      <c r="T81" s="17">
        <f t="shared" si="10"/>
        <v>-150280.34999999963</v>
      </c>
      <c r="V81" s="5">
        <f t="shared" si="11"/>
        <v>3198</v>
      </c>
    </row>
    <row r="82" spans="1:22" ht="12" customHeight="1" x14ac:dyDescent="0.2">
      <c r="A82" s="1">
        <v>2024</v>
      </c>
      <c r="B82" s="1" t="s">
        <v>771</v>
      </c>
      <c r="C82" s="1" t="s">
        <v>105</v>
      </c>
      <c r="D82" s="1" t="s">
        <v>525</v>
      </c>
      <c r="E82" s="1" t="s">
        <v>111</v>
      </c>
      <c r="F82" s="1" t="s">
        <v>6</v>
      </c>
      <c r="G82" s="12">
        <v>1622</v>
      </c>
      <c r="H82" s="9">
        <v>26.76</v>
      </c>
      <c r="I82" s="12">
        <v>1546422.87</v>
      </c>
      <c r="J82" s="12">
        <v>57802</v>
      </c>
      <c r="K82" s="9">
        <v>18</v>
      </c>
      <c r="L82" s="12">
        <f t="shared" si="7"/>
        <v>1040436</v>
      </c>
      <c r="M82" s="1" t="s">
        <v>112</v>
      </c>
      <c r="N82" s="9">
        <v>14.62</v>
      </c>
      <c r="O82" s="5">
        <v>979801.25</v>
      </c>
      <c r="P82" s="5">
        <v>66979</v>
      </c>
      <c r="Q82" s="9">
        <v>18</v>
      </c>
      <c r="R82" s="5">
        <f t="shared" si="8"/>
        <v>1205622</v>
      </c>
      <c r="S82" s="16">
        <f t="shared" si="9"/>
        <v>-5.3800000000000026</v>
      </c>
      <c r="T82" s="17">
        <f t="shared" si="10"/>
        <v>-280166.12000000011</v>
      </c>
      <c r="V82" s="5">
        <f t="shared" si="11"/>
        <v>1622</v>
      </c>
    </row>
    <row r="83" spans="1:22" ht="12" customHeight="1" x14ac:dyDescent="0.2">
      <c r="A83" s="1">
        <v>2024</v>
      </c>
      <c r="B83" s="1" t="s">
        <v>771</v>
      </c>
      <c r="C83" s="1" t="s">
        <v>105</v>
      </c>
      <c r="D83" s="1" t="s">
        <v>526</v>
      </c>
      <c r="E83" s="1" t="s">
        <v>113</v>
      </c>
      <c r="F83" s="1" t="s">
        <v>6</v>
      </c>
      <c r="G83" s="12">
        <v>124</v>
      </c>
      <c r="H83" s="9">
        <v>26.67</v>
      </c>
      <c r="I83" s="12">
        <v>159940.32999999999</v>
      </c>
      <c r="J83" s="12">
        <v>5996</v>
      </c>
      <c r="K83" s="9">
        <v>18</v>
      </c>
      <c r="L83" s="12">
        <f t="shared" si="7"/>
        <v>107928</v>
      </c>
      <c r="M83" s="1" t="s">
        <v>110</v>
      </c>
      <c r="N83" s="9">
        <v>14.84</v>
      </c>
      <c r="O83" s="5">
        <v>3495009.86</v>
      </c>
      <c r="P83" s="5">
        <v>235466</v>
      </c>
      <c r="Q83" s="9">
        <v>18</v>
      </c>
      <c r="R83" s="5">
        <f t="shared" si="8"/>
        <v>4238388</v>
      </c>
      <c r="S83" s="16">
        <f t="shared" si="9"/>
        <v>-5.5100000000000051</v>
      </c>
      <c r="T83" s="17">
        <f t="shared" si="10"/>
        <v>691365.81</v>
      </c>
      <c r="V83" s="5">
        <f t="shared" si="11"/>
        <v>124</v>
      </c>
    </row>
    <row r="84" spans="1:22" ht="12" customHeight="1" x14ac:dyDescent="0.2">
      <c r="A84" s="1">
        <v>2024</v>
      </c>
      <c r="B84" s="1" t="s">
        <v>771</v>
      </c>
      <c r="C84" s="1" t="s">
        <v>105</v>
      </c>
      <c r="D84" s="1" t="s">
        <v>527</v>
      </c>
      <c r="E84" s="1" t="s">
        <v>114</v>
      </c>
      <c r="F84" s="1" t="s">
        <v>6</v>
      </c>
      <c r="G84" s="12">
        <v>317</v>
      </c>
      <c r="H84" s="9">
        <v>28.5</v>
      </c>
      <c r="I84" s="12">
        <v>320125.83</v>
      </c>
      <c r="J84" s="12">
        <v>11233</v>
      </c>
      <c r="K84" s="9">
        <v>18</v>
      </c>
      <c r="L84" s="12">
        <f t="shared" si="7"/>
        <v>202194</v>
      </c>
      <c r="M84" s="1" t="s">
        <v>110</v>
      </c>
      <c r="N84" s="9">
        <v>14.84</v>
      </c>
      <c r="O84" s="5">
        <v>3495009.86</v>
      </c>
      <c r="P84" s="5">
        <v>235466</v>
      </c>
      <c r="Q84" s="9">
        <v>18</v>
      </c>
      <c r="R84" s="5">
        <f t="shared" si="8"/>
        <v>4238388</v>
      </c>
      <c r="S84" s="16">
        <f t="shared" si="9"/>
        <v>-7.3400000000000034</v>
      </c>
      <c r="T84" s="17">
        <f t="shared" si="10"/>
        <v>625446.31000000006</v>
      </c>
      <c r="V84" s="5">
        <f t="shared" si="11"/>
        <v>317</v>
      </c>
    </row>
    <row r="85" spans="1:22" ht="12" customHeight="1" x14ac:dyDescent="0.2">
      <c r="A85" s="1">
        <v>2024</v>
      </c>
      <c r="B85" s="1" t="s">
        <v>771</v>
      </c>
      <c r="C85" s="1" t="s">
        <v>105</v>
      </c>
      <c r="D85" s="1" t="s">
        <v>528</v>
      </c>
      <c r="E85" s="1" t="s">
        <v>115</v>
      </c>
      <c r="F85" s="1" t="s">
        <v>6</v>
      </c>
      <c r="G85" s="12">
        <v>289</v>
      </c>
      <c r="H85" s="9">
        <v>28.24</v>
      </c>
      <c r="I85" s="12">
        <v>184405.55</v>
      </c>
      <c r="J85" s="12">
        <v>6530</v>
      </c>
      <c r="K85" s="9">
        <v>18</v>
      </c>
      <c r="L85" s="12">
        <f t="shared" si="7"/>
        <v>117540</v>
      </c>
      <c r="M85" s="1" t="s">
        <v>110</v>
      </c>
      <c r="N85" s="9">
        <v>14.84</v>
      </c>
      <c r="O85" s="5">
        <v>3495009.86</v>
      </c>
      <c r="P85" s="5">
        <v>235466</v>
      </c>
      <c r="Q85" s="9">
        <v>18</v>
      </c>
      <c r="R85" s="5">
        <f t="shared" si="8"/>
        <v>4238388</v>
      </c>
      <c r="S85" s="16">
        <f t="shared" si="9"/>
        <v>-7.0799999999999983</v>
      </c>
      <c r="T85" s="17">
        <f t="shared" si="10"/>
        <v>676512.59000000032</v>
      </c>
      <c r="V85" s="5">
        <f t="shared" si="11"/>
        <v>289</v>
      </c>
    </row>
    <row r="86" spans="1:22" ht="12" customHeight="1" x14ac:dyDescent="0.2">
      <c r="A86" s="1">
        <v>2024</v>
      </c>
      <c r="B86" s="1" t="s">
        <v>771</v>
      </c>
      <c r="C86" s="1" t="s">
        <v>105</v>
      </c>
      <c r="D86" s="1" t="s">
        <v>529</v>
      </c>
      <c r="E86" s="1" t="s">
        <v>116</v>
      </c>
      <c r="F86" s="1" t="s">
        <v>6</v>
      </c>
      <c r="G86" s="12">
        <v>195</v>
      </c>
      <c r="H86" s="9">
        <v>26.69</v>
      </c>
      <c r="I86" s="12">
        <v>159576.71</v>
      </c>
      <c r="J86" s="12">
        <v>5979</v>
      </c>
      <c r="K86" s="9">
        <v>18</v>
      </c>
      <c r="L86" s="12">
        <f t="shared" si="7"/>
        <v>107622</v>
      </c>
      <c r="M86" s="1" t="s">
        <v>110</v>
      </c>
      <c r="N86" s="9">
        <v>14.84</v>
      </c>
      <c r="O86" s="5">
        <v>3495009.86</v>
      </c>
      <c r="P86" s="5">
        <v>235466</v>
      </c>
      <c r="Q86" s="9">
        <v>18</v>
      </c>
      <c r="R86" s="5">
        <f t="shared" si="8"/>
        <v>4238388</v>
      </c>
      <c r="S86" s="16">
        <f t="shared" si="9"/>
        <v>-5.5300000000000011</v>
      </c>
      <c r="T86" s="17">
        <f t="shared" si="10"/>
        <v>691423.43000000017</v>
      </c>
      <c r="V86" s="5">
        <f t="shared" si="11"/>
        <v>195</v>
      </c>
    </row>
    <row r="87" spans="1:22" ht="12" customHeight="1" x14ac:dyDescent="0.2">
      <c r="A87" s="1">
        <v>2024</v>
      </c>
      <c r="B87" s="1" t="s">
        <v>771</v>
      </c>
      <c r="C87" s="1" t="s">
        <v>105</v>
      </c>
      <c r="D87" s="1" t="s">
        <v>530</v>
      </c>
      <c r="E87" s="1" t="s">
        <v>117</v>
      </c>
      <c r="F87" s="1" t="s">
        <v>6</v>
      </c>
      <c r="G87" s="12">
        <v>227</v>
      </c>
      <c r="H87" s="9">
        <v>27.89</v>
      </c>
      <c r="I87" s="12">
        <v>165182.10999999999</v>
      </c>
      <c r="J87" s="12">
        <v>5919</v>
      </c>
      <c r="K87" s="9">
        <v>18</v>
      </c>
      <c r="L87" s="12">
        <f t="shared" si="7"/>
        <v>106542</v>
      </c>
      <c r="M87" s="1" t="s">
        <v>110</v>
      </c>
      <c r="N87" s="9">
        <v>14.84</v>
      </c>
      <c r="O87" s="5">
        <v>3495009.86</v>
      </c>
      <c r="P87" s="5">
        <v>235466</v>
      </c>
      <c r="Q87" s="9">
        <v>18</v>
      </c>
      <c r="R87" s="5">
        <f t="shared" si="8"/>
        <v>4238388</v>
      </c>
      <c r="S87" s="16">
        <f t="shared" si="9"/>
        <v>-6.730000000000004</v>
      </c>
      <c r="T87" s="17">
        <f t="shared" si="10"/>
        <v>684738.03000000026</v>
      </c>
      <c r="V87" s="5">
        <f t="shared" si="11"/>
        <v>227</v>
      </c>
    </row>
    <row r="88" spans="1:22" ht="12" customHeight="1" x14ac:dyDescent="0.2">
      <c r="A88" s="1">
        <v>2024</v>
      </c>
      <c r="B88" s="1" t="s">
        <v>771</v>
      </c>
      <c r="C88" s="1" t="s">
        <v>105</v>
      </c>
      <c r="D88" s="1" t="s">
        <v>531</v>
      </c>
      <c r="E88" s="1" t="s">
        <v>118</v>
      </c>
      <c r="F88" s="1" t="s">
        <v>6</v>
      </c>
      <c r="G88" s="12">
        <v>11</v>
      </c>
      <c r="H88" s="9">
        <v>27.31</v>
      </c>
      <c r="I88" s="12">
        <v>18599.63</v>
      </c>
      <c r="J88" s="12">
        <v>681</v>
      </c>
      <c r="K88" s="9">
        <v>18</v>
      </c>
      <c r="L88" s="12">
        <f t="shared" si="7"/>
        <v>12258</v>
      </c>
      <c r="M88" s="1" t="s">
        <v>110</v>
      </c>
      <c r="N88" s="9">
        <v>14.84</v>
      </c>
      <c r="O88" s="5">
        <v>3495009.86</v>
      </c>
      <c r="P88" s="5">
        <v>235466</v>
      </c>
      <c r="Q88" s="9">
        <v>18</v>
      </c>
      <c r="R88" s="5">
        <f t="shared" si="8"/>
        <v>4238388</v>
      </c>
      <c r="S88" s="16">
        <f t="shared" si="9"/>
        <v>-6.1499999999999986</v>
      </c>
      <c r="T88" s="17">
        <f t="shared" si="10"/>
        <v>737036.51000000024</v>
      </c>
      <c r="V88" s="5">
        <f t="shared" si="11"/>
        <v>11</v>
      </c>
    </row>
    <row r="89" spans="1:22" ht="12" customHeight="1" x14ac:dyDescent="0.2">
      <c r="A89" s="1">
        <v>2024</v>
      </c>
      <c r="B89" s="1" t="s">
        <v>771</v>
      </c>
      <c r="C89" s="1" t="s">
        <v>105</v>
      </c>
      <c r="D89" s="1" t="s">
        <v>532</v>
      </c>
      <c r="E89" s="1" t="s">
        <v>119</v>
      </c>
      <c r="F89" s="1" t="s">
        <v>6</v>
      </c>
      <c r="G89" s="12">
        <v>584</v>
      </c>
      <c r="H89" s="9">
        <v>23.21</v>
      </c>
      <c r="I89" s="12">
        <v>954742.46</v>
      </c>
      <c r="J89" s="12">
        <v>41137</v>
      </c>
      <c r="K89" s="9">
        <v>18</v>
      </c>
      <c r="L89" s="12">
        <f t="shared" si="7"/>
        <v>740466</v>
      </c>
      <c r="M89" s="1" t="s">
        <v>110</v>
      </c>
      <c r="N89" s="9">
        <v>14.84</v>
      </c>
      <c r="O89" s="5">
        <v>3495009.86</v>
      </c>
      <c r="P89" s="5">
        <v>235466</v>
      </c>
      <c r="Q89" s="9">
        <v>18</v>
      </c>
      <c r="R89" s="5">
        <f t="shared" si="8"/>
        <v>4238388</v>
      </c>
      <c r="S89" s="16">
        <f t="shared" si="9"/>
        <v>-2.0499999999999972</v>
      </c>
      <c r="T89" s="17">
        <f t="shared" si="10"/>
        <v>529101.6799999997</v>
      </c>
      <c r="V89" s="5">
        <f t="shared" si="11"/>
        <v>584</v>
      </c>
    </row>
    <row r="90" spans="1:22" ht="12" customHeight="1" x14ac:dyDescent="0.2">
      <c r="A90" s="1">
        <v>2024</v>
      </c>
      <c r="B90" s="1" t="s">
        <v>771</v>
      </c>
      <c r="C90" s="1" t="s">
        <v>105</v>
      </c>
      <c r="D90" s="1" t="s">
        <v>533</v>
      </c>
      <c r="E90" s="1" t="s">
        <v>120</v>
      </c>
      <c r="F90" s="1" t="s">
        <v>6</v>
      </c>
      <c r="G90" s="12">
        <v>640</v>
      </c>
      <c r="H90" s="9">
        <v>22.73</v>
      </c>
      <c r="I90" s="12">
        <v>1156834.71</v>
      </c>
      <c r="J90" s="12">
        <v>50908</v>
      </c>
      <c r="K90" s="9">
        <v>18</v>
      </c>
      <c r="L90" s="12">
        <f t="shared" si="7"/>
        <v>916344</v>
      </c>
      <c r="M90" s="1" t="s">
        <v>121</v>
      </c>
      <c r="N90" s="9">
        <v>12.9</v>
      </c>
      <c r="O90" s="5">
        <v>823776.62</v>
      </c>
      <c r="P90" s="5">
        <v>63854</v>
      </c>
      <c r="Q90" s="9">
        <v>18</v>
      </c>
      <c r="R90" s="5">
        <f t="shared" si="8"/>
        <v>1149372</v>
      </c>
      <c r="S90" s="16">
        <f t="shared" si="9"/>
        <v>0.36999999999999744</v>
      </c>
      <c r="T90" s="17">
        <f t="shared" si="10"/>
        <v>85104.669999999925</v>
      </c>
      <c r="V90" s="5">
        <f t="shared" si="11"/>
        <v>0</v>
      </c>
    </row>
    <row r="91" spans="1:22" ht="12" customHeight="1" x14ac:dyDescent="0.2">
      <c r="A91" s="1">
        <v>2024</v>
      </c>
      <c r="B91" s="1" t="s">
        <v>771</v>
      </c>
      <c r="C91" s="1" t="s">
        <v>105</v>
      </c>
      <c r="D91" s="1" t="s">
        <v>534</v>
      </c>
      <c r="E91" s="1" t="s">
        <v>122</v>
      </c>
      <c r="F91" s="1" t="s">
        <v>6</v>
      </c>
      <c r="G91" s="12">
        <v>1361</v>
      </c>
      <c r="H91" s="9">
        <v>20.14</v>
      </c>
      <c r="I91" s="12">
        <v>3002784.64</v>
      </c>
      <c r="J91" s="12">
        <v>149107</v>
      </c>
      <c r="K91" s="9">
        <v>18</v>
      </c>
      <c r="L91" s="12">
        <f t="shared" si="7"/>
        <v>2683926</v>
      </c>
      <c r="M91" s="1" t="s">
        <v>123</v>
      </c>
      <c r="N91" s="9">
        <v>10.86</v>
      </c>
      <c r="O91" s="5">
        <v>1663161.46</v>
      </c>
      <c r="P91" s="5">
        <v>153186</v>
      </c>
      <c r="Q91" s="9">
        <v>18</v>
      </c>
      <c r="R91" s="5">
        <f t="shared" si="8"/>
        <v>2757348</v>
      </c>
      <c r="S91" s="16">
        <f t="shared" si="9"/>
        <v>5</v>
      </c>
      <c r="T91" s="17">
        <f t="shared" si="10"/>
        <v>775327.90000000037</v>
      </c>
      <c r="V91" s="5">
        <f t="shared" si="11"/>
        <v>0</v>
      </c>
    </row>
    <row r="92" spans="1:22" ht="12" customHeight="1" x14ac:dyDescent="0.2">
      <c r="A92" s="1">
        <v>2024</v>
      </c>
      <c r="B92" s="1" t="s">
        <v>771</v>
      </c>
      <c r="C92" s="1" t="s">
        <v>105</v>
      </c>
      <c r="D92" s="1" t="s">
        <v>535</v>
      </c>
      <c r="E92" s="1" t="s">
        <v>124</v>
      </c>
      <c r="F92" s="1" t="s">
        <v>6</v>
      </c>
      <c r="G92" s="12">
        <v>698</v>
      </c>
      <c r="H92" s="9">
        <v>26.92</v>
      </c>
      <c r="I92" s="12">
        <v>433400.72</v>
      </c>
      <c r="J92" s="12">
        <v>16104</v>
      </c>
      <c r="K92" s="9">
        <v>18</v>
      </c>
      <c r="L92" s="12">
        <f t="shared" si="7"/>
        <v>289872</v>
      </c>
      <c r="M92" s="1" t="s">
        <v>110</v>
      </c>
      <c r="N92" s="9">
        <v>14.84</v>
      </c>
      <c r="O92" s="5">
        <v>3495009.86</v>
      </c>
      <c r="P92" s="5">
        <v>235466</v>
      </c>
      <c r="Q92" s="9">
        <v>18</v>
      </c>
      <c r="R92" s="5">
        <f t="shared" si="8"/>
        <v>4238388</v>
      </c>
      <c r="S92" s="16">
        <f t="shared" si="9"/>
        <v>-5.7600000000000051</v>
      </c>
      <c r="T92" s="17">
        <f t="shared" si="10"/>
        <v>599849.41999999993</v>
      </c>
      <c r="V92" s="5">
        <f t="shared" si="11"/>
        <v>698</v>
      </c>
    </row>
    <row r="93" spans="1:22" ht="12" customHeight="1" x14ac:dyDescent="0.2">
      <c r="A93" s="1">
        <v>2024</v>
      </c>
      <c r="B93" s="1" t="s">
        <v>771</v>
      </c>
      <c r="C93" s="1" t="s">
        <v>105</v>
      </c>
      <c r="D93" s="1" t="s">
        <v>536</v>
      </c>
      <c r="E93" s="1" t="s">
        <v>125</v>
      </c>
      <c r="F93" s="1" t="s">
        <v>6</v>
      </c>
      <c r="G93" s="12">
        <v>170</v>
      </c>
      <c r="H93" s="9">
        <v>24.68</v>
      </c>
      <c r="I93" s="12">
        <v>308359.32</v>
      </c>
      <c r="J93" s="12">
        <v>12492</v>
      </c>
      <c r="K93" s="9">
        <v>18</v>
      </c>
      <c r="L93" s="12">
        <f t="shared" si="7"/>
        <v>224856</v>
      </c>
      <c r="M93" s="1" t="s">
        <v>110</v>
      </c>
      <c r="N93" s="9">
        <v>14.84</v>
      </c>
      <c r="O93" s="5">
        <v>3495009.86</v>
      </c>
      <c r="P93" s="5">
        <v>235466</v>
      </c>
      <c r="Q93" s="9">
        <v>18</v>
      </c>
      <c r="R93" s="5">
        <f t="shared" si="8"/>
        <v>4238388</v>
      </c>
      <c r="S93" s="16">
        <f t="shared" si="9"/>
        <v>-3.519999999999996</v>
      </c>
      <c r="T93" s="17">
        <f t="shared" si="10"/>
        <v>659874.8200000003</v>
      </c>
      <c r="V93" s="5">
        <f t="shared" si="11"/>
        <v>170</v>
      </c>
    </row>
    <row r="94" spans="1:22" ht="12" customHeight="1" x14ac:dyDescent="0.2">
      <c r="A94" s="1">
        <v>2024</v>
      </c>
      <c r="B94" s="1" t="s">
        <v>771</v>
      </c>
      <c r="C94" s="1" t="s">
        <v>105</v>
      </c>
      <c r="D94" s="1" t="s">
        <v>537</v>
      </c>
      <c r="E94" s="1" t="s">
        <v>126</v>
      </c>
      <c r="F94" s="1" t="s">
        <v>6</v>
      </c>
      <c r="G94" s="12">
        <v>108</v>
      </c>
      <c r="H94" s="9">
        <v>26.73</v>
      </c>
      <c r="I94" s="12">
        <v>157335.56</v>
      </c>
      <c r="J94" s="12">
        <v>5885</v>
      </c>
      <c r="K94" s="9">
        <v>18</v>
      </c>
      <c r="L94" s="12">
        <f t="shared" si="7"/>
        <v>105930</v>
      </c>
      <c r="M94" s="1" t="s">
        <v>123</v>
      </c>
      <c r="N94" s="9">
        <v>10.86</v>
      </c>
      <c r="O94" s="5">
        <v>1663161.46</v>
      </c>
      <c r="P94" s="5">
        <v>153186</v>
      </c>
      <c r="Q94" s="9">
        <v>18</v>
      </c>
      <c r="R94" s="5">
        <f t="shared" si="8"/>
        <v>2757348</v>
      </c>
      <c r="S94" s="16">
        <f t="shared" si="9"/>
        <v>-1.5900000000000034</v>
      </c>
      <c r="T94" s="17">
        <f t="shared" si="10"/>
        <v>1042780.98</v>
      </c>
      <c r="V94" s="5">
        <f t="shared" si="11"/>
        <v>108</v>
      </c>
    </row>
    <row r="95" spans="1:22" ht="12" customHeight="1" x14ac:dyDescent="0.2">
      <c r="A95" s="1">
        <v>2024</v>
      </c>
      <c r="B95" s="1" t="s">
        <v>771</v>
      </c>
      <c r="C95" s="1" t="s">
        <v>105</v>
      </c>
      <c r="D95" s="1" t="s">
        <v>730</v>
      </c>
      <c r="E95" s="1" t="s">
        <v>417</v>
      </c>
      <c r="F95" s="1" t="s">
        <v>6</v>
      </c>
      <c r="G95" s="12">
        <v>786</v>
      </c>
      <c r="H95" s="9">
        <v>26.99</v>
      </c>
      <c r="I95" s="12">
        <v>581306.94999999995</v>
      </c>
      <c r="J95" s="12">
        <v>21541</v>
      </c>
      <c r="K95" s="9">
        <v>18</v>
      </c>
      <c r="L95" s="12">
        <f t="shared" si="7"/>
        <v>387738</v>
      </c>
      <c r="M95" s="1" t="s">
        <v>110</v>
      </c>
      <c r="N95" s="9">
        <v>14.84</v>
      </c>
      <c r="O95" s="5">
        <v>3495009.86</v>
      </c>
      <c r="P95" s="5">
        <v>235466</v>
      </c>
      <c r="Q95" s="9">
        <v>18</v>
      </c>
      <c r="R95" s="5">
        <f t="shared" si="8"/>
        <v>4238388</v>
      </c>
      <c r="S95" s="16">
        <f t="shared" si="9"/>
        <v>-5.8299999999999983</v>
      </c>
      <c r="T95" s="17">
        <f t="shared" si="10"/>
        <v>549809.19000000041</v>
      </c>
      <c r="V95" s="5">
        <f t="shared" si="11"/>
        <v>786</v>
      </c>
    </row>
    <row r="96" spans="1:22" ht="12" customHeight="1" x14ac:dyDescent="0.2">
      <c r="A96" s="1">
        <v>2024</v>
      </c>
      <c r="B96" s="1" t="s">
        <v>771</v>
      </c>
      <c r="C96" s="1" t="s">
        <v>105</v>
      </c>
      <c r="D96" s="1" t="s">
        <v>745</v>
      </c>
      <c r="E96" s="1" t="s">
        <v>439</v>
      </c>
      <c r="F96" s="1" t="s">
        <v>6</v>
      </c>
      <c r="G96" s="12">
        <v>78</v>
      </c>
      <c r="H96" s="9">
        <v>21.08</v>
      </c>
      <c r="I96" s="12">
        <v>193465.83</v>
      </c>
      <c r="J96" s="12">
        <v>9177</v>
      </c>
      <c r="K96" s="9">
        <v>18</v>
      </c>
      <c r="L96" s="12">
        <f t="shared" si="7"/>
        <v>165186</v>
      </c>
      <c r="M96" s="1" t="s">
        <v>112</v>
      </c>
      <c r="N96" s="9">
        <v>14.62</v>
      </c>
      <c r="O96" s="5">
        <v>979801.25</v>
      </c>
      <c r="P96" s="5">
        <v>66979</v>
      </c>
      <c r="Q96" s="9">
        <v>18</v>
      </c>
      <c r="R96" s="5">
        <f t="shared" si="8"/>
        <v>1205622</v>
      </c>
      <c r="S96" s="16">
        <f t="shared" si="9"/>
        <v>0.30000000000000426</v>
      </c>
      <c r="T96" s="17">
        <f t="shared" si="10"/>
        <v>197540.91999999993</v>
      </c>
      <c r="V96" s="5">
        <f t="shared" si="11"/>
        <v>0</v>
      </c>
    </row>
    <row r="97" spans="1:22" ht="12" customHeight="1" x14ac:dyDescent="0.2">
      <c r="A97" s="1">
        <v>2024</v>
      </c>
      <c r="B97" s="1" t="s">
        <v>772</v>
      </c>
      <c r="C97" s="1" t="s">
        <v>127</v>
      </c>
      <c r="D97" s="1" t="s">
        <v>538</v>
      </c>
      <c r="E97" s="1" t="s">
        <v>128</v>
      </c>
      <c r="F97" s="1" t="s">
        <v>6</v>
      </c>
      <c r="G97" s="12">
        <v>508</v>
      </c>
      <c r="H97" s="9">
        <v>25.38</v>
      </c>
      <c r="I97" s="12">
        <v>432679.22</v>
      </c>
      <c r="J97" s="12">
        <v>17056</v>
      </c>
      <c r="K97" s="9">
        <v>18</v>
      </c>
      <c r="L97" s="12">
        <f t="shared" si="7"/>
        <v>307008</v>
      </c>
      <c r="M97" s="1" t="s">
        <v>129</v>
      </c>
      <c r="N97" s="9">
        <v>13.57</v>
      </c>
      <c r="O97" s="5">
        <v>350095.26</v>
      </c>
      <c r="P97" s="5">
        <v>25791</v>
      </c>
      <c r="Q97" s="9">
        <v>18</v>
      </c>
      <c r="R97" s="5">
        <f t="shared" si="8"/>
        <v>464238</v>
      </c>
      <c r="S97" s="16">
        <f t="shared" si="9"/>
        <v>-2.9500000000000028</v>
      </c>
      <c r="T97" s="17">
        <f t="shared" si="10"/>
        <v>-11528.479999999981</v>
      </c>
      <c r="V97" s="5">
        <f t="shared" si="11"/>
        <v>508</v>
      </c>
    </row>
    <row r="98" spans="1:22" ht="12" customHeight="1" x14ac:dyDescent="0.2">
      <c r="A98" s="1">
        <v>2024</v>
      </c>
      <c r="B98" s="1" t="s">
        <v>772</v>
      </c>
      <c r="C98" s="1" t="s">
        <v>127</v>
      </c>
      <c r="D98" s="1" t="s">
        <v>539</v>
      </c>
      <c r="E98" s="1" t="s">
        <v>130</v>
      </c>
      <c r="F98" s="1" t="s">
        <v>6</v>
      </c>
      <c r="G98" s="12">
        <v>4840</v>
      </c>
      <c r="H98" s="9">
        <v>22.58</v>
      </c>
      <c r="I98" s="12">
        <v>8062602.0099999998</v>
      </c>
      <c r="J98" s="12">
        <v>357170</v>
      </c>
      <c r="K98" s="9">
        <v>18</v>
      </c>
      <c r="L98" s="12">
        <f t="shared" si="7"/>
        <v>6429060</v>
      </c>
      <c r="M98" s="1" t="s">
        <v>131</v>
      </c>
      <c r="N98" s="9">
        <v>12.79</v>
      </c>
      <c r="O98" s="5">
        <v>5547415.5899999999</v>
      </c>
      <c r="P98" s="5">
        <v>433828</v>
      </c>
      <c r="Q98" s="9">
        <v>18</v>
      </c>
      <c r="R98" s="5">
        <f t="shared" si="8"/>
        <v>7808904</v>
      </c>
      <c r="S98" s="16">
        <f t="shared" si="9"/>
        <v>0.63000000000000256</v>
      </c>
      <c r="T98" s="17">
        <f t="shared" si="10"/>
        <v>627946.40000000037</v>
      </c>
      <c r="V98" s="5">
        <f t="shared" si="11"/>
        <v>0</v>
      </c>
    </row>
    <row r="99" spans="1:22" ht="12" customHeight="1" x14ac:dyDescent="0.2">
      <c r="A99" s="1">
        <v>2024</v>
      </c>
      <c r="B99" s="1" t="s">
        <v>772</v>
      </c>
      <c r="C99" s="1" t="s">
        <v>127</v>
      </c>
      <c r="D99" s="1" t="s">
        <v>540</v>
      </c>
      <c r="E99" s="1" t="s">
        <v>132</v>
      </c>
      <c r="F99" s="1" t="s">
        <v>6</v>
      </c>
      <c r="G99" s="12">
        <v>43</v>
      </c>
      <c r="H99" s="9">
        <v>26.71</v>
      </c>
      <c r="I99" s="12">
        <v>64145.85</v>
      </c>
      <c r="J99" s="12">
        <v>2402</v>
      </c>
      <c r="K99" s="9">
        <v>18</v>
      </c>
      <c r="L99" s="12">
        <f t="shared" si="7"/>
        <v>43236</v>
      </c>
      <c r="M99" s="1" t="s">
        <v>133</v>
      </c>
      <c r="N99" s="9">
        <v>15.8</v>
      </c>
      <c r="O99" s="5">
        <v>27776.06</v>
      </c>
      <c r="P99" s="5">
        <v>1757</v>
      </c>
      <c r="Q99" s="9">
        <v>18</v>
      </c>
      <c r="R99" s="5">
        <f t="shared" si="8"/>
        <v>31626</v>
      </c>
      <c r="S99" s="16">
        <f t="shared" si="9"/>
        <v>-6.5100000000000051</v>
      </c>
      <c r="T99" s="17">
        <f t="shared" si="10"/>
        <v>-17059.910000000003</v>
      </c>
      <c r="V99" s="5">
        <f t="shared" si="11"/>
        <v>43</v>
      </c>
    </row>
    <row r="100" spans="1:22" ht="12" customHeight="1" x14ac:dyDescent="0.2">
      <c r="A100" s="1">
        <v>2024</v>
      </c>
      <c r="B100" s="1" t="s">
        <v>772</v>
      </c>
      <c r="C100" s="1" t="s">
        <v>127</v>
      </c>
      <c r="D100" s="1" t="s">
        <v>541</v>
      </c>
      <c r="E100" s="1" t="s">
        <v>134</v>
      </c>
      <c r="F100" s="1" t="s">
        <v>6</v>
      </c>
      <c r="G100" s="12">
        <v>20</v>
      </c>
      <c r="H100" s="9">
        <v>21.76</v>
      </c>
      <c r="I100" s="12">
        <v>33333.68</v>
      </c>
      <c r="J100" s="12">
        <v>1532</v>
      </c>
      <c r="K100" s="9">
        <v>18</v>
      </c>
      <c r="L100" s="12">
        <f t="shared" si="7"/>
        <v>27576</v>
      </c>
      <c r="M100" s="1" t="s">
        <v>144</v>
      </c>
      <c r="N100" s="9">
        <v>13.25</v>
      </c>
      <c r="O100" s="5">
        <v>1515028.65</v>
      </c>
      <c r="P100" s="5">
        <v>114342</v>
      </c>
      <c r="Q100" s="9">
        <v>18</v>
      </c>
      <c r="R100" s="5">
        <f t="shared" si="8"/>
        <v>2058156</v>
      </c>
      <c r="S100" s="16">
        <f t="shared" si="9"/>
        <v>0.98999999999999488</v>
      </c>
      <c r="T100" s="17">
        <f t="shared" si="10"/>
        <v>537369.67000000016</v>
      </c>
      <c r="V100" s="5">
        <f t="shared" si="11"/>
        <v>0</v>
      </c>
    </row>
    <row r="101" spans="1:22" ht="12" customHeight="1" x14ac:dyDescent="0.2">
      <c r="A101" s="1">
        <v>2024</v>
      </c>
      <c r="B101" s="1" t="s">
        <v>772</v>
      </c>
      <c r="C101" s="1" t="s">
        <v>127</v>
      </c>
      <c r="D101" s="1" t="s">
        <v>542</v>
      </c>
      <c r="E101" s="1" t="s">
        <v>135</v>
      </c>
      <c r="F101" s="1" t="s">
        <v>6</v>
      </c>
      <c r="G101" s="12">
        <v>20</v>
      </c>
      <c r="H101" s="9">
        <v>18.63</v>
      </c>
      <c r="I101" s="12">
        <v>42458.33</v>
      </c>
      <c r="J101" s="12">
        <v>2279</v>
      </c>
      <c r="K101" s="9">
        <v>18</v>
      </c>
      <c r="L101" s="12">
        <f t="shared" si="7"/>
        <v>41022</v>
      </c>
      <c r="M101" s="1" t="s">
        <v>131</v>
      </c>
      <c r="N101" s="9">
        <v>12.79</v>
      </c>
      <c r="O101" s="5">
        <v>5547415.5899999999</v>
      </c>
      <c r="P101" s="5">
        <v>433828</v>
      </c>
      <c r="Q101" s="9">
        <v>18</v>
      </c>
      <c r="R101" s="5">
        <f t="shared" si="8"/>
        <v>7808904</v>
      </c>
      <c r="S101" s="16">
        <f t="shared" si="9"/>
        <v>4.5800000000000018</v>
      </c>
      <c r="T101" s="17">
        <f t="shared" si="10"/>
        <v>2260052.08</v>
      </c>
      <c r="V101" s="5">
        <f t="shared" si="11"/>
        <v>0</v>
      </c>
    </row>
    <row r="102" spans="1:22" ht="12" customHeight="1" x14ac:dyDescent="0.2">
      <c r="A102" s="1">
        <v>2024</v>
      </c>
      <c r="B102" s="1" t="s">
        <v>772</v>
      </c>
      <c r="C102" s="1" t="s">
        <v>127</v>
      </c>
      <c r="D102" s="1" t="s">
        <v>543</v>
      </c>
      <c r="E102" s="1" t="s">
        <v>136</v>
      </c>
      <c r="F102" s="1" t="s">
        <v>6</v>
      </c>
      <c r="G102" s="12">
        <v>538</v>
      </c>
      <c r="H102" s="9">
        <v>26.75</v>
      </c>
      <c r="I102" s="12">
        <v>532720.48</v>
      </c>
      <c r="J102" s="12">
        <v>19922</v>
      </c>
      <c r="K102" s="9">
        <v>18</v>
      </c>
      <c r="L102" s="12">
        <f t="shared" si="7"/>
        <v>358596</v>
      </c>
      <c r="M102" s="1" t="s">
        <v>137</v>
      </c>
      <c r="N102" s="9">
        <v>15.91</v>
      </c>
      <c r="O102" s="5">
        <v>311550.45</v>
      </c>
      <c r="P102" s="5">
        <v>19596</v>
      </c>
      <c r="Q102" s="9">
        <v>18</v>
      </c>
      <c r="R102" s="5">
        <f t="shared" si="8"/>
        <v>352728</v>
      </c>
      <c r="S102" s="16">
        <f t="shared" si="9"/>
        <v>-6.6599999999999966</v>
      </c>
      <c r="T102" s="17">
        <f t="shared" si="10"/>
        <v>-132946.92999999993</v>
      </c>
      <c r="V102" s="5">
        <f t="shared" si="11"/>
        <v>538</v>
      </c>
    </row>
    <row r="103" spans="1:22" ht="12" customHeight="1" x14ac:dyDescent="0.2">
      <c r="A103" s="1">
        <v>2024</v>
      </c>
      <c r="B103" s="1" t="s">
        <v>772</v>
      </c>
      <c r="C103" s="1" t="s">
        <v>127</v>
      </c>
      <c r="D103" s="1" t="s">
        <v>544</v>
      </c>
      <c r="E103" s="1" t="s">
        <v>138</v>
      </c>
      <c r="F103" s="1" t="s">
        <v>6</v>
      </c>
      <c r="G103" s="12">
        <v>12</v>
      </c>
      <c r="H103" s="9">
        <v>22.47</v>
      </c>
      <c r="I103" s="12">
        <v>31560.47</v>
      </c>
      <c r="J103" s="12">
        <v>1405</v>
      </c>
      <c r="K103" s="9">
        <v>18</v>
      </c>
      <c r="L103" s="12">
        <f t="shared" si="7"/>
        <v>25290</v>
      </c>
      <c r="M103" s="1" t="s">
        <v>129</v>
      </c>
      <c r="N103" s="9">
        <v>13.57</v>
      </c>
      <c r="O103" s="5">
        <v>350095.26</v>
      </c>
      <c r="P103" s="5">
        <v>25791</v>
      </c>
      <c r="Q103" s="9">
        <v>18</v>
      </c>
      <c r="R103" s="5">
        <f t="shared" si="8"/>
        <v>464238</v>
      </c>
      <c r="S103" s="16">
        <f t="shared" si="9"/>
        <v>-3.9999999999999147E-2</v>
      </c>
      <c r="T103" s="17">
        <f t="shared" si="10"/>
        <v>107872.27000000002</v>
      </c>
      <c r="V103" s="5">
        <f t="shared" si="11"/>
        <v>12</v>
      </c>
    </row>
    <row r="104" spans="1:22" ht="12" customHeight="1" x14ac:dyDescent="0.2">
      <c r="A104" s="1">
        <v>2024</v>
      </c>
      <c r="B104" s="1" t="s">
        <v>772</v>
      </c>
      <c r="C104" s="1" t="s">
        <v>127</v>
      </c>
      <c r="D104" s="1" t="s">
        <v>545</v>
      </c>
      <c r="E104" s="1" t="s">
        <v>139</v>
      </c>
      <c r="F104" s="1" t="s">
        <v>6</v>
      </c>
      <c r="G104" s="12">
        <v>703</v>
      </c>
      <c r="H104" s="9">
        <v>23.99</v>
      </c>
      <c r="I104" s="12">
        <v>959472.04</v>
      </c>
      <c r="J104" s="12">
        <v>40004</v>
      </c>
      <c r="K104" s="9">
        <v>18</v>
      </c>
      <c r="L104" s="12">
        <f t="shared" si="7"/>
        <v>720072</v>
      </c>
      <c r="M104" s="1" t="s">
        <v>131</v>
      </c>
      <c r="N104" s="9">
        <v>12.79</v>
      </c>
      <c r="O104" s="5">
        <v>5547415.5899999999</v>
      </c>
      <c r="P104" s="5">
        <v>433828</v>
      </c>
      <c r="Q104" s="9">
        <v>18</v>
      </c>
      <c r="R104" s="5">
        <f t="shared" si="8"/>
        <v>7808904</v>
      </c>
      <c r="S104" s="16">
        <f t="shared" si="9"/>
        <v>-0.78000000000000114</v>
      </c>
      <c r="T104" s="17">
        <f t="shared" si="10"/>
        <v>2022088.37</v>
      </c>
      <c r="V104" s="5">
        <f t="shared" si="11"/>
        <v>703</v>
      </c>
    </row>
    <row r="105" spans="1:22" ht="12" customHeight="1" x14ac:dyDescent="0.2">
      <c r="A105" s="1">
        <v>2024</v>
      </c>
      <c r="B105" s="1" t="s">
        <v>772</v>
      </c>
      <c r="C105" s="1" t="s">
        <v>127</v>
      </c>
      <c r="D105" s="1" t="s">
        <v>546</v>
      </c>
      <c r="E105" s="1" t="s">
        <v>140</v>
      </c>
      <c r="F105" s="1" t="s">
        <v>6</v>
      </c>
      <c r="G105" s="12">
        <v>159</v>
      </c>
      <c r="H105" s="9">
        <v>18.88</v>
      </c>
      <c r="I105" s="12">
        <v>283738.06</v>
      </c>
      <c r="J105" s="12">
        <v>15030</v>
      </c>
      <c r="K105" s="9">
        <v>18</v>
      </c>
      <c r="L105" s="12">
        <f t="shared" si="7"/>
        <v>270540</v>
      </c>
      <c r="M105" s="1" t="s">
        <v>131</v>
      </c>
      <c r="N105" s="9">
        <v>12.79</v>
      </c>
      <c r="O105" s="5">
        <v>5547415.5899999999</v>
      </c>
      <c r="P105" s="5">
        <v>433828</v>
      </c>
      <c r="Q105" s="9">
        <v>18</v>
      </c>
      <c r="R105" s="5">
        <f t="shared" si="8"/>
        <v>7808904</v>
      </c>
      <c r="S105" s="16">
        <f t="shared" si="9"/>
        <v>4.3300000000000018</v>
      </c>
      <c r="T105" s="17">
        <f t="shared" si="10"/>
        <v>2248290.3500000006</v>
      </c>
      <c r="V105" s="5">
        <f t="shared" si="11"/>
        <v>0</v>
      </c>
    </row>
    <row r="106" spans="1:22" ht="12" customHeight="1" x14ac:dyDescent="0.2">
      <c r="A106" s="1">
        <v>2024</v>
      </c>
      <c r="B106" s="1" t="s">
        <v>772</v>
      </c>
      <c r="C106" s="1" t="s">
        <v>127</v>
      </c>
      <c r="D106" s="1" t="s">
        <v>547</v>
      </c>
      <c r="E106" s="1" t="s">
        <v>141</v>
      </c>
      <c r="F106" s="1" t="s">
        <v>6</v>
      </c>
      <c r="G106" s="12">
        <v>217</v>
      </c>
      <c r="H106" s="9">
        <v>25.25</v>
      </c>
      <c r="I106" s="12">
        <v>229647.83</v>
      </c>
      <c r="J106" s="12">
        <v>9094</v>
      </c>
      <c r="K106" s="9">
        <v>18</v>
      </c>
      <c r="L106" s="12">
        <f t="shared" si="7"/>
        <v>163692</v>
      </c>
      <c r="M106" s="1" t="s">
        <v>131</v>
      </c>
      <c r="N106" s="9">
        <v>12.79</v>
      </c>
      <c r="O106" s="5">
        <v>5547415.5899999999</v>
      </c>
      <c r="P106" s="5">
        <v>433828</v>
      </c>
      <c r="Q106" s="9">
        <v>18</v>
      </c>
      <c r="R106" s="5">
        <f t="shared" si="8"/>
        <v>7808904</v>
      </c>
      <c r="S106" s="16">
        <f t="shared" si="9"/>
        <v>-2.0399999999999991</v>
      </c>
      <c r="T106" s="17">
        <f t="shared" si="10"/>
        <v>2195532.58</v>
      </c>
      <c r="V106" s="5">
        <f t="shared" si="11"/>
        <v>217</v>
      </c>
    </row>
    <row r="107" spans="1:22" ht="12" customHeight="1" x14ac:dyDescent="0.2">
      <c r="A107" s="1">
        <v>2024</v>
      </c>
      <c r="B107" s="1" t="s">
        <v>772</v>
      </c>
      <c r="C107" s="1" t="s">
        <v>127</v>
      </c>
      <c r="D107" s="1" t="s">
        <v>548</v>
      </c>
      <c r="E107" s="1" t="s">
        <v>142</v>
      </c>
      <c r="F107" s="1" t="s">
        <v>6</v>
      </c>
      <c r="G107" s="12">
        <v>67</v>
      </c>
      <c r="H107" s="9">
        <v>22.02</v>
      </c>
      <c r="I107" s="12">
        <v>142206.99</v>
      </c>
      <c r="J107" s="12">
        <v>6460</v>
      </c>
      <c r="K107" s="9">
        <v>18</v>
      </c>
      <c r="L107" s="12">
        <f t="shared" si="7"/>
        <v>116280</v>
      </c>
      <c r="M107" s="1" t="s">
        <v>131</v>
      </c>
      <c r="N107" s="9">
        <v>12.79</v>
      </c>
      <c r="O107" s="5">
        <v>5547415.5899999999</v>
      </c>
      <c r="P107" s="5">
        <v>433828</v>
      </c>
      <c r="Q107" s="9">
        <v>18</v>
      </c>
      <c r="R107" s="5">
        <f t="shared" si="8"/>
        <v>7808904</v>
      </c>
      <c r="S107" s="16">
        <f t="shared" si="9"/>
        <v>1.1899999999999977</v>
      </c>
      <c r="T107" s="17">
        <f t="shared" si="10"/>
        <v>2235561.42</v>
      </c>
      <c r="V107" s="5">
        <f t="shared" si="11"/>
        <v>0</v>
      </c>
    </row>
    <row r="108" spans="1:22" ht="12" customHeight="1" x14ac:dyDescent="0.2">
      <c r="A108" s="1">
        <v>2024</v>
      </c>
      <c r="B108" s="1" t="s">
        <v>772</v>
      </c>
      <c r="C108" s="1" t="s">
        <v>127</v>
      </c>
      <c r="D108" s="1" t="s">
        <v>549</v>
      </c>
      <c r="E108" s="1" t="s">
        <v>143</v>
      </c>
      <c r="F108" s="1" t="s">
        <v>6</v>
      </c>
      <c r="G108" s="12">
        <v>2456</v>
      </c>
      <c r="H108" s="9">
        <v>25.16</v>
      </c>
      <c r="I108" s="12">
        <v>2806856.99</v>
      </c>
      <c r="J108" s="12">
        <v>111546</v>
      </c>
      <c r="K108" s="9">
        <v>18</v>
      </c>
      <c r="L108" s="12">
        <f t="shared" si="7"/>
        <v>2007828</v>
      </c>
      <c r="M108" s="1" t="s">
        <v>144</v>
      </c>
      <c r="N108" s="9">
        <v>13.25</v>
      </c>
      <c r="O108" s="5">
        <v>1515028.65</v>
      </c>
      <c r="P108" s="5">
        <v>114342</v>
      </c>
      <c r="Q108" s="9">
        <v>18</v>
      </c>
      <c r="R108" s="5">
        <f t="shared" si="8"/>
        <v>2058156</v>
      </c>
      <c r="S108" s="16">
        <f t="shared" si="9"/>
        <v>-2.4099999999999966</v>
      </c>
      <c r="T108" s="17">
        <f t="shared" si="10"/>
        <v>-255901.6400000006</v>
      </c>
      <c r="V108" s="5">
        <f t="shared" si="11"/>
        <v>2456</v>
      </c>
    </row>
    <row r="109" spans="1:22" ht="12" customHeight="1" x14ac:dyDescent="0.2">
      <c r="A109" s="1">
        <v>2024</v>
      </c>
      <c r="B109" s="1" t="s">
        <v>772</v>
      </c>
      <c r="C109" s="1" t="s">
        <v>127</v>
      </c>
      <c r="D109" s="1" t="s">
        <v>550</v>
      </c>
      <c r="E109" s="1" t="s">
        <v>145</v>
      </c>
      <c r="F109" s="1" t="s">
        <v>6</v>
      </c>
      <c r="G109" s="12">
        <v>11</v>
      </c>
      <c r="H109" s="9">
        <v>21.36</v>
      </c>
      <c r="I109" s="12">
        <v>42765.4</v>
      </c>
      <c r="J109" s="12">
        <v>2002</v>
      </c>
      <c r="K109" s="9">
        <v>18</v>
      </c>
      <c r="L109" s="12">
        <f t="shared" si="7"/>
        <v>36036</v>
      </c>
      <c r="M109" s="1" t="s">
        <v>131</v>
      </c>
      <c r="N109" s="9">
        <v>12.79</v>
      </c>
      <c r="O109" s="5">
        <v>5547415.5899999999</v>
      </c>
      <c r="P109" s="5">
        <v>433828</v>
      </c>
      <c r="Q109" s="9">
        <v>18</v>
      </c>
      <c r="R109" s="5">
        <f t="shared" si="8"/>
        <v>7808904</v>
      </c>
      <c r="S109" s="16">
        <f t="shared" si="9"/>
        <v>1.8500000000000014</v>
      </c>
      <c r="T109" s="17">
        <f t="shared" si="10"/>
        <v>2254759.0099999998</v>
      </c>
      <c r="V109" s="5">
        <f t="shared" si="11"/>
        <v>0</v>
      </c>
    </row>
    <row r="110" spans="1:22" ht="12" customHeight="1" x14ac:dyDescent="0.2">
      <c r="A110" s="1">
        <v>2024</v>
      </c>
      <c r="B110" s="1" t="s">
        <v>772</v>
      </c>
      <c r="C110" s="1" t="s">
        <v>127</v>
      </c>
      <c r="D110" s="1" t="s">
        <v>551</v>
      </c>
      <c r="E110" s="1" t="s">
        <v>146</v>
      </c>
      <c r="F110" s="1" t="s">
        <v>11</v>
      </c>
      <c r="G110" s="12">
        <v>302</v>
      </c>
      <c r="H110" s="9">
        <v>22.4</v>
      </c>
      <c r="I110" s="12">
        <v>502559.61599999998</v>
      </c>
      <c r="J110" s="12">
        <v>23955</v>
      </c>
      <c r="K110" s="9">
        <v>18</v>
      </c>
      <c r="L110" s="12">
        <f t="shared" si="7"/>
        <v>431190</v>
      </c>
      <c r="M110" s="1" t="s">
        <v>146</v>
      </c>
      <c r="N110" s="9">
        <v>12.57</v>
      </c>
      <c r="O110" s="5">
        <v>335039.74400000001</v>
      </c>
      <c r="P110" s="5">
        <v>23955</v>
      </c>
      <c r="Q110" s="9">
        <v>18</v>
      </c>
      <c r="R110" s="5">
        <f t="shared" si="8"/>
        <v>431190</v>
      </c>
      <c r="S110" s="16">
        <f t="shared" si="9"/>
        <v>1.0300000000000011</v>
      </c>
      <c r="T110" s="17">
        <f t="shared" si="10"/>
        <v>24780.640000000014</v>
      </c>
      <c r="V110" s="5">
        <f t="shared" si="11"/>
        <v>0</v>
      </c>
    </row>
    <row r="111" spans="1:22" ht="12" customHeight="1" x14ac:dyDescent="0.2">
      <c r="A111" s="1">
        <v>2024</v>
      </c>
      <c r="B111" s="1" t="s">
        <v>772</v>
      </c>
      <c r="C111" s="1" t="s">
        <v>127</v>
      </c>
      <c r="D111" s="1" t="s">
        <v>552</v>
      </c>
      <c r="E111" s="1" t="s">
        <v>147</v>
      </c>
      <c r="F111" s="1" t="s">
        <v>6</v>
      </c>
      <c r="G111" s="12">
        <v>171</v>
      </c>
      <c r="H111" s="9">
        <v>25.63</v>
      </c>
      <c r="I111" s="12">
        <v>219961.41</v>
      </c>
      <c r="J111" s="12">
        <v>8581</v>
      </c>
      <c r="K111" s="9">
        <v>18</v>
      </c>
      <c r="L111" s="12">
        <f t="shared" si="7"/>
        <v>154458</v>
      </c>
      <c r="M111" s="1" t="s">
        <v>129</v>
      </c>
      <c r="N111" s="9">
        <v>13.57</v>
      </c>
      <c r="O111" s="5">
        <v>350095.26</v>
      </c>
      <c r="P111" s="5">
        <v>25791</v>
      </c>
      <c r="Q111" s="9">
        <v>18</v>
      </c>
      <c r="R111" s="5">
        <f t="shared" si="8"/>
        <v>464238</v>
      </c>
      <c r="S111" s="16">
        <f t="shared" si="9"/>
        <v>-3.2000000000000028</v>
      </c>
      <c r="T111" s="17">
        <f t="shared" si="10"/>
        <v>48639.329999999958</v>
      </c>
      <c r="V111" s="5">
        <f t="shared" si="11"/>
        <v>171</v>
      </c>
    </row>
    <row r="112" spans="1:22" ht="12" customHeight="1" x14ac:dyDescent="0.2">
      <c r="A112" s="1">
        <v>2024</v>
      </c>
      <c r="B112" s="1" t="s">
        <v>772</v>
      </c>
      <c r="C112" s="1" t="s">
        <v>127</v>
      </c>
      <c r="D112" s="1" t="s">
        <v>754</v>
      </c>
      <c r="E112" s="1" t="s">
        <v>454</v>
      </c>
      <c r="F112" s="1" t="s">
        <v>11</v>
      </c>
      <c r="G112" s="12">
        <v>448</v>
      </c>
      <c r="H112" s="9">
        <v>7.59</v>
      </c>
      <c r="I112" s="12">
        <v>810043.85919999995</v>
      </c>
      <c r="J112" s="12">
        <v>106704</v>
      </c>
      <c r="K112" s="9">
        <v>18</v>
      </c>
      <c r="L112" s="12">
        <f t="shared" si="7"/>
        <v>1920672</v>
      </c>
      <c r="M112" s="1" t="s">
        <v>454</v>
      </c>
      <c r="N112" s="9">
        <v>4.2699999999999996</v>
      </c>
      <c r="O112" s="5">
        <v>455649.67080000002</v>
      </c>
      <c r="P112" s="5">
        <v>106704</v>
      </c>
      <c r="Q112" s="9">
        <v>18</v>
      </c>
      <c r="R112" s="5">
        <f t="shared" si="8"/>
        <v>1920672</v>
      </c>
      <c r="S112" s="16">
        <f t="shared" si="9"/>
        <v>24.14</v>
      </c>
      <c r="T112" s="17">
        <f t="shared" si="10"/>
        <v>2575650.4699999997</v>
      </c>
      <c r="V112" s="5">
        <f t="shared" si="11"/>
        <v>0</v>
      </c>
    </row>
    <row r="113" spans="1:22" ht="12" customHeight="1" x14ac:dyDescent="0.2">
      <c r="A113" s="1">
        <v>2024</v>
      </c>
      <c r="B113" s="1" t="s">
        <v>773</v>
      </c>
      <c r="C113" s="1" t="s">
        <v>148</v>
      </c>
      <c r="D113" s="1" t="s">
        <v>553</v>
      </c>
      <c r="E113" s="1" t="s">
        <v>149</v>
      </c>
      <c r="F113" s="1" t="s">
        <v>6</v>
      </c>
      <c r="G113" s="12">
        <v>110</v>
      </c>
      <c r="H113" s="9">
        <v>28.68</v>
      </c>
      <c r="I113" s="12">
        <v>53696.160000000003</v>
      </c>
      <c r="J113" s="12">
        <v>1872</v>
      </c>
      <c r="K113" s="9">
        <v>18</v>
      </c>
      <c r="L113" s="12">
        <f t="shared" si="7"/>
        <v>33696</v>
      </c>
      <c r="M113" s="1" t="s">
        <v>150</v>
      </c>
      <c r="N113" s="9">
        <v>14.49</v>
      </c>
      <c r="O113" s="5">
        <v>147610.06</v>
      </c>
      <c r="P113" s="5">
        <v>10183</v>
      </c>
      <c r="Q113" s="9">
        <v>18</v>
      </c>
      <c r="R113" s="5">
        <f t="shared" si="8"/>
        <v>183294</v>
      </c>
      <c r="S113" s="16">
        <f t="shared" si="9"/>
        <v>-7.1700000000000017</v>
      </c>
      <c r="T113" s="17">
        <f t="shared" si="10"/>
        <v>15683.779999999999</v>
      </c>
      <c r="V113" s="5">
        <f t="shared" si="11"/>
        <v>110</v>
      </c>
    </row>
    <row r="114" spans="1:22" ht="12" customHeight="1" x14ac:dyDescent="0.2">
      <c r="A114" s="1">
        <v>2024</v>
      </c>
      <c r="B114" s="1" t="s">
        <v>773</v>
      </c>
      <c r="C114" s="1" t="s">
        <v>148</v>
      </c>
      <c r="D114" s="1" t="s">
        <v>554</v>
      </c>
      <c r="E114" s="1" t="s">
        <v>151</v>
      </c>
      <c r="F114" s="1" t="s">
        <v>6</v>
      </c>
      <c r="G114" s="12">
        <v>8</v>
      </c>
      <c r="H114" s="9">
        <v>20.97</v>
      </c>
      <c r="I114" s="12">
        <v>7655.59</v>
      </c>
      <c r="J114" s="12">
        <v>365</v>
      </c>
      <c r="K114" s="9">
        <v>18</v>
      </c>
      <c r="L114" s="12">
        <f t="shared" si="7"/>
        <v>6570</v>
      </c>
      <c r="M114" s="1" t="s">
        <v>150</v>
      </c>
      <c r="N114" s="9">
        <v>14.49</v>
      </c>
      <c r="O114" s="5">
        <v>147610.06</v>
      </c>
      <c r="P114" s="5">
        <v>10183</v>
      </c>
      <c r="Q114" s="9">
        <v>18</v>
      </c>
      <c r="R114" s="5">
        <f t="shared" si="8"/>
        <v>183294</v>
      </c>
      <c r="S114" s="16">
        <f t="shared" si="9"/>
        <v>0.53999999999999915</v>
      </c>
      <c r="T114" s="17">
        <f t="shared" si="10"/>
        <v>34598.350000000006</v>
      </c>
      <c r="V114" s="5">
        <f t="shared" si="11"/>
        <v>0</v>
      </c>
    </row>
    <row r="115" spans="1:22" ht="12" customHeight="1" x14ac:dyDescent="0.2">
      <c r="A115" s="1">
        <v>2024</v>
      </c>
      <c r="B115" s="1" t="s">
        <v>773</v>
      </c>
      <c r="C115" s="1" t="s">
        <v>148</v>
      </c>
      <c r="D115" s="1" t="s">
        <v>555</v>
      </c>
      <c r="E115" s="1" t="s">
        <v>152</v>
      </c>
      <c r="F115" s="1" t="s">
        <v>6</v>
      </c>
      <c r="G115" s="12">
        <v>3</v>
      </c>
      <c r="H115" s="9">
        <v>12.57</v>
      </c>
      <c r="I115" s="12">
        <v>10094.31</v>
      </c>
      <c r="J115" s="12">
        <v>803</v>
      </c>
      <c r="K115" s="9">
        <v>18</v>
      </c>
      <c r="L115" s="12">
        <f t="shared" si="7"/>
        <v>14454</v>
      </c>
      <c r="M115" s="1" t="s">
        <v>150</v>
      </c>
      <c r="N115" s="9">
        <v>14.49</v>
      </c>
      <c r="O115" s="5">
        <v>147610.06</v>
      </c>
      <c r="P115" s="5">
        <v>10183</v>
      </c>
      <c r="Q115" s="9">
        <v>18</v>
      </c>
      <c r="R115" s="5">
        <f t="shared" si="8"/>
        <v>183294</v>
      </c>
      <c r="S115" s="16">
        <f t="shared" si="9"/>
        <v>8.9399999999999977</v>
      </c>
      <c r="T115" s="17">
        <f t="shared" si="10"/>
        <v>40043.630000000005</v>
      </c>
      <c r="V115" s="5">
        <f t="shared" si="11"/>
        <v>0</v>
      </c>
    </row>
    <row r="116" spans="1:22" ht="12" customHeight="1" x14ac:dyDescent="0.2">
      <c r="A116" s="1">
        <v>2024</v>
      </c>
      <c r="B116" s="1" t="s">
        <v>773</v>
      </c>
      <c r="C116" s="1" t="s">
        <v>148</v>
      </c>
      <c r="D116" s="1" t="s">
        <v>556</v>
      </c>
      <c r="E116" s="1" t="s">
        <v>153</v>
      </c>
      <c r="F116" s="1" t="s">
        <v>6</v>
      </c>
      <c r="G116" s="12">
        <v>16</v>
      </c>
      <c r="H116" s="9">
        <v>3.46</v>
      </c>
      <c r="I116" s="12">
        <v>20685.32</v>
      </c>
      <c r="J116" s="12">
        <v>5972</v>
      </c>
      <c r="K116" s="9">
        <v>18</v>
      </c>
      <c r="L116" s="12">
        <f t="shared" si="7"/>
        <v>107496</v>
      </c>
      <c r="M116" s="1" t="s">
        <v>150</v>
      </c>
      <c r="N116" s="9">
        <v>14.49</v>
      </c>
      <c r="O116" s="5">
        <v>147610.06</v>
      </c>
      <c r="P116" s="5">
        <v>10183</v>
      </c>
      <c r="Q116" s="9">
        <v>18</v>
      </c>
      <c r="R116" s="5">
        <f t="shared" si="8"/>
        <v>183294</v>
      </c>
      <c r="S116" s="16">
        <f t="shared" si="9"/>
        <v>18.05</v>
      </c>
      <c r="T116" s="17">
        <f t="shared" si="10"/>
        <v>122494.62</v>
      </c>
      <c r="V116" s="5">
        <f t="shared" si="11"/>
        <v>0</v>
      </c>
    </row>
    <row r="117" spans="1:22" ht="12" customHeight="1" x14ac:dyDescent="0.2">
      <c r="A117" s="1">
        <v>2024</v>
      </c>
      <c r="B117" s="1" t="s">
        <v>773</v>
      </c>
      <c r="C117" s="1" t="s">
        <v>148</v>
      </c>
      <c r="D117" s="1" t="s">
        <v>557</v>
      </c>
      <c r="E117" s="1" t="s">
        <v>154</v>
      </c>
      <c r="F117" s="1" t="s">
        <v>6</v>
      </c>
      <c r="G117" s="12">
        <v>0</v>
      </c>
      <c r="H117" s="9">
        <v>0</v>
      </c>
      <c r="I117" s="12">
        <v>0</v>
      </c>
      <c r="J117" s="12">
        <v>1067</v>
      </c>
      <c r="K117" s="9">
        <v>18</v>
      </c>
      <c r="L117" s="12">
        <f t="shared" si="7"/>
        <v>19206</v>
      </c>
      <c r="M117" s="1" t="s">
        <v>150</v>
      </c>
      <c r="N117" s="9">
        <v>14.49</v>
      </c>
      <c r="O117" s="5">
        <v>147610.06</v>
      </c>
      <c r="P117" s="5">
        <v>10183</v>
      </c>
      <c r="Q117" s="9">
        <v>18</v>
      </c>
      <c r="R117" s="5">
        <f t="shared" si="8"/>
        <v>183294</v>
      </c>
      <c r="S117" s="16">
        <f t="shared" si="9"/>
        <v>21.509999999999998</v>
      </c>
      <c r="T117" s="17">
        <f t="shared" si="10"/>
        <v>54889.94</v>
      </c>
      <c r="V117" s="5">
        <f t="shared" si="11"/>
        <v>0</v>
      </c>
    </row>
    <row r="118" spans="1:22" ht="12" customHeight="1" x14ac:dyDescent="0.2">
      <c r="A118" s="1">
        <v>2024</v>
      </c>
      <c r="B118" s="1" t="s">
        <v>773</v>
      </c>
      <c r="C118" s="1" t="s">
        <v>148</v>
      </c>
      <c r="D118" s="1" t="s">
        <v>558</v>
      </c>
      <c r="E118" s="1" t="s">
        <v>155</v>
      </c>
      <c r="F118" s="1" t="s">
        <v>6</v>
      </c>
      <c r="G118" s="12">
        <v>3</v>
      </c>
      <c r="H118" s="9">
        <v>30.09</v>
      </c>
      <c r="I118" s="12">
        <v>3157.15</v>
      </c>
      <c r="J118" s="12">
        <v>105</v>
      </c>
      <c r="K118" s="9">
        <v>18</v>
      </c>
      <c r="L118" s="12">
        <f t="shared" si="7"/>
        <v>1890</v>
      </c>
      <c r="M118" s="1" t="s">
        <v>150</v>
      </c>
      <c r="N118" s="9">
        <v>14.49</v>
      </c>
      <c r="O118" s="5">
        <v>147610.06</v>
      </c>
      <c r="P118" s="5">
        <v>10183</v>
      </c>
      <c r="Q118" s="9">
        <v>18</v>
      </c>
      <c r="R118" s="5">
        <f t="shared" si="8"/>
        <v>183294</v>
      </c>
      <c r="S118" s="16">
        <f t="shared" si="9"/>
        <v>-8.5799999999999983</v>
      </c>
      <c r="T118" s="17">
        <f t="shared" si="10"/>
        <v>34416.790000000008</v>
      </c>
      <c r="V118" s="5">
        <f t="shared" si="11"/>
        <v>3</v>
      </c>
    </row>
    <row r="119" spans="1:22" ht="12" customHeight="1" x14ac:dyDescent="0.2">
      <c r="A119" s="1">
        <v>2024</v>
      </c>
      <c r="B119" s="1" t="s">
        <v>774</v>
      </c>
      <c r="C119" s="1" t="s">
        <v>156</v>
      </c>
      <c r="D119" s="1" t="s">
        <v>559</v>
      </c>
      <c r="E119" s="1" t="s">
        <v>157</v>
      </c>
      <c r="F119" s="1" t="s">
        <v>6</v>
      </c>
      <c r="G119" s="12">
        <v>1316</v>
      </c>
      <c r="H119" s="9">
        <v>29.29</v>
      </c>
      <c r="I119" s="12">
        <v>262660.67</v>
      </c>
      <c r="J119" s="12">
        <v>8961</v>
      </c>
      <c r="K119" s="9">
        <v>18</v>
      </c>
      <c r="L119" s="12">
        <f t="shared" si="7"/>
        <v>161298</v>
      </c>
      <c r="M119" s="1" t="s">
        <v>158</v>
      </c>
      <c r="N119" s="9">
        <v>15.98</v>
      </c>
      <c r="O119" s="5">
        <v>183196.53</v>
      </c>
      <c r="P119" s="5">
        <v>11451</v>
      </c>
      <c r="Q119" s="9">
        <v>18</v>
      </c>
      <c r="R119" s="5">
        <f t="shared" si="8"/>
        <v>206118</v>
      </c>
      <c r="S119" s="16">
        <f t="shared" si="9"/>
        <v>-9.269999999999996</v>
      </c>
      <c r="T119" s="17">
        <f t="shared" si="10"/>
        <v>-78441.199999999953</v>
      </c>
      <c r="V119" s="5">
        <f t="shared" si="11"/>
        <v>1316</v>
      </c>
    </row>
    <row r="120" spans="1:22" ht="12" customHeight="1" x14ac:dyDescent="0.2">
      <c r="A120" s="1">
        <v>2024</v>
      </c>
      <c r="B120" s="1" t="s">
        <v>774</v>
      </c>
      <c r="C120" s="1" t="s">
        <v>156</v>
      </c>
      <c r="D120" s="1" t="s">
        <v>560</v>
      </c>
      <c r="E120" s="1" t="s">
        <v>159</v>
      </c>
      <c r="F120" s="1" t="s">
        <v>6</v>
      </c>
      <c r="G120" s="12">
        <v>572</v>
      </c>
      <c r="H120" s="9">
        <v>28.61</v>
      </c>
      <c r="I120" s="12">
        <v>603939.38</v>
      </c>
      <c r="J120" s="12">
        <v>21111</v>
      </c>
      <c r="K120" s="9">
        <v>18</v>
      </c>
      <c r="L120" s="12">
        <f t="shared" si="7"/>
        <v>379998</v>
      </c>
      <c r="M120" s="1" t="s">
        <v>160</v>
      </c>
      <c r="N120" s="9">
        <v>15.91</v>
      </c>
      <c r="O120" s="5">
        <v>339363.82</v>
      </c>
      <c r="P120" s="5">
        <v>21330</v>
      </c>
      <c r="Q120" s="9">
        <v>18</v>
      </c>
      <c r="R120" s="5">
        <f t="shared" si="8"/>
        <v>383940</v>
      </c>
      <c r="S120" s="16">
        <f t="shared" si="9"/>
        <v>-8.519999999999996</v>
      </c>
      <c r="T120" s="17">
        <f t="shared" si="10"/>
        <v>-179365.19999999995</v>
      </c>
      <c r="V120" s="5">
        <f t="shared" si="11"/>
        <v>572</v>
      </c>
    </row>
    <row r="121" spans="1:22" ht="12" customHeight="1" x14ac:dyDescent="0.2">
      <c r="A121" s="1">
        <v>2024</v>
      </c>
      <c r="B121" s="1" t="s">
        <v>774</v>
      </c>
      <c r="C121" s="1" t="s">
        <v>156</v>
      </c>
      <c r="D121" s="1" t="s">
        <v>561</v>
      </c>
      <c r="E121" s="1" t="s">
        <v>161</v>
      </c>
      <c r="F121" s="1" t="s">
        <v>6</v>
      </c>
      <c r="G121" s="12">
        <v>67</v>
      </c>
      <c r="H121" s="9">
        <v>32.19</v>
      </c>
      <c r="I121" s="12">
        <v>80143.33</v>
      </c>
      <c r="J121" s="12">
        <v>2490</v>
      </c>
      <c r="K121" s="9">
        <v>18</v>
      </c>
      <c r="L121" s="12">
        <f t="shared" si="7"/>
        <v>44820</v>
      </c>
      <c r="M121" s="1" t="s">
        <v>158</v>
      </c>
      <c r="N121" s="9">
        <v>15.98</v>
      </c>
      <c r="O121" s="5">
        <v>183196.53</v>
      </c>
      <c r="P121" s="5">
        <v>11451</v>
      </c>
      <c r="Q121" s="9">
        <v>18</v>
      </c>
      <c r="R121" s="5">
        <f t="shared" si="8"/>
        <v>206118</v>
      </c>
      <c r="S121" s="16">
        <f t="shared" si="9"/>
        <v>-12.170000000000002</v>
      </c>
      <c r="T121" s="17">
        <f t="shared" si="10"/>
        <v>-12401.859999999986</v>
      </c>
      <c r="V121" s="5">
        <f t="shared" si="11"/>
        <v>67</v>
      </c>
    </row>
    <row r="122" spans="1:22" ht="12" customHeight="1" x14ac:dyDescent="0.2">
      <c r="A122" s="1">
        <v>2024</v>
      </c>
      <c r="B122" s="1" t="s">
        <v>774</v>
      </c>
      <c r="C122" s="1" t="s">
        <v>156</v>
      </c>
      <c r="D122" s="1" t="s">
        <v>744</v>
      </c>
      <c r="E122" s="1" t="s">
        <v>438</v>
      </c>
      <c r="F122" s="1" t="s">
        <v>6</v>
      </c>
      <c r="G122" s="12">
        <v>12</v>
      </c>
      <c r="H122" s="9">
        <v>28.88</v>
      </c>
      <c r="I122" s="12">
        <v>6309.68</v>
      </c>
      <c r="J122" s="12">
        <v>219</v>
      </c>
      <c r="K122" s="9">
        <v>18</v>
      </c>
      <c r="L122" s="12">
        <f t="shared" si="7"/>
        <v>3942</v>
      </c>
      <c r="M122" s="1" t="s">
        <v>160</v>
      </c>
      <c r="N122" s="9">
        <v>15.91</v>
      </c>
      <c r="O122" s="5">
        <v>339363.82</v>
      </c>
      <c r="P122" s="5">
        <v>21330</v>
      </c>
      <c r="Q122" s="9">
        <v>18</v>
      </c>
      <c r="R122" s="5">
        <f t="shared" si="8"/>
        <v>383940</v>
      </c>
      <c r="S122" s="16">
        <f t="shared" si="9"/>
        <v>-8.7899999999999991</v>
      </c>
      <c r="T122" s="17">
        <f t="shared" si="10"/>
        <v>42208.5</v>
      </c>
      <c r="V122" s="5">
        <f t="shared" si="11"/>
        <v>12</v>
      </c>
    </row>
    <row r="123" spans="1:22" ht="12" customHeight="1" x14ac:dyDescent="0.2">
      <c r="A123" s="1">
        <v>2024</v>
      </c>
      <c r="B123" s="1" t="s">
        <v>775</v>
      </c>
      <c r="C123" s="1" t="s">
        <v>162</v>
      </c>
      <c r="D123" s="1" t="s">
        <v>562</v>
      </c>
      <c r="E123" s="1" t="s">
        <v>163</v>
      </c>
      <c r="F123" s="1" t="s">
        <v>11</v>
      </c>
      <c r="G123" s="12">
        <v>55</v>
      </c>
      <c r="H123" s="9">
        <v>28.36</v>
      </c>
      <c r="I123" s="12">
        <v>102775.605</v>
      </c>
      <c r="J123" s="12">
        <v>4617</v>
      </c>
      <c r="K123" s="9">
        <v>18</v>
      </c>
      <c r="L123" s="12">
        <f t="shared" si="7"/>
        <v>83106</v>
      </c>
      <c r="M123" s="1" t="s">
        <v>163</v>
      </c>
      <c r="N123" s="9">
        <v>16.149999999999999</v>
      </c>
      <c r="O123" s="5">
        <v>102775.605</v>
      </c>
      <c r="P123" s="5">
        <v>4617</v>
      </c>
      <c r="Q123" s="9">
        <v>18</v>
      </c>
      <c r="R123" s="5">
        <f t="shared" si="8"/>
        <v>83106</v>
      </c>
      <c r="S123" s="16">
        <f t="shared" si="9"/>
        <v>-8.509999999999998</v>
      </c>
      <c r="T123" s="17">
        <f t="shared" si="10"/>
        <v>-39339.209999999992</v>
      </c>
      <c r="V123" s="5">
        <f t="shared" si="11"/>
        <v>55</v>
      </c>
    </row>
    <row r="124" spans="1:22" ht="12" customHeight="1" x14ac:dyDescent="0.2">
      <c r="A124" s="1">
        <v>2024</v>
      </c>
      <c r="B124" s="1" t="s">
        <v>775</v>
      </c>
      <c r="C124" s="1" t="s">
        <v>162</v>
      </c>
      <c r="D124" s="1" t="s">
        <v>563</v>
      </c>
      <c r="E124" s="1" t="s">
        <v>164</v>
      </c>
      <c r="F124" s="1" t="s">
        <v>11</v>
      </c>
      <c r="G124" s="12">
        <v>82</v>
      </c>
      <c r="H124" s="9">
        <v>34.21</v>
      </c>
      <c r="I124" s="12">
        <v>81237.184200000003</v>
      </c>
      <c r="J124" s="12">
        <v>2998</v>
      </c>
      <c r="K124" s="9">
        <v>18</v>
      </c>
      <c r="L124" s="12">
        <f t="shared" si="7"/>
        <v>53964</v>
      </c>
      <c r="M124" s="1" t="s">
        <v>164</v>
      </c>
      <c r="N124" s="9">
        <v>15.96</v>
      </c>
      <c r="O124" s="5">
        <v>69202.045800000007</v>
      </c>
      <c r="P124" s="5">
        <v>2998</v>
      </c>
      <c r="Q124" s="9">
        <v>18</v>
      </c>
      <c r="R124" s="5">
        <f t="shared" si="8"/>
        <v>53964</v>
      </c>
      <c r="S124" s="16">
        <f t="shared" si="9"/>
        <v>-14.170000000000002</v>
      </c>
      <c r="T124" s="17">
        <f t="shared" si="10"/>
        <v>-42511.23000000001</v>
      </c>
      <c r="V124" s="5">
        <f t="shared" si="11"/>
        <v>82</v>
      </c>
    </row>
    <row r="125" spans="1:22" ht="12" customHeight="1" x14ac:dyDescent="0.2">
      <c r="A125" s="1">
        <v>2024</v>
      </c>
      <c r="B125" s="1" t="s">
        <v>776</v>
      </c>
      <c r="C125" s="1" t="s">
        <v>165</v>
      </c>
      <c r="D125" s="1" t="s">
        <v>564</v>
      </c>
      <c r="E125" s="1" t="s">
        <v>166</v>
      </c>
      <c r="F125" s="1" t="s">
        <v>11</v>
      </c>
      <c r="G125" s="12">
        <v>188</v>
      </c>
      <c r="H125" s="9">
        <v>19.059999999999999</v>
      </c>
      <c r="I125" s="12">
        <v>233953.68239999999</v>
      </c>
      <c r="J125" s="12">
        <v>14633</v>
      </c>
      <c r="K125" s="9">
        <v>18</v>
      </c>
      <c r="L125" s="12">
        <f t="shared" si="7"/>
        <v>263394</v>
      </c>
      <c r="M125" s="1" t="s">
        <v>166</v>
      </c>
      <c r="N125" s="9">
        <v>10.55</v>
      </c>
      <c r="O125" s="5">
        <v>199293.87760000001</v>
      </c>
      <c r="P125" s="5">
        <v>14633</v>
      </c>
      <c r="Q125" s="9">
        <v>18</v>
      </c>
      <c r="R125" s="5">
        <f t="shared" si="8"/>
        <v>263394</v>
      </c>
      <c r="S125" s="16">
        <f t="shared" si="9"/>
        <v>6.3900000000000006</v>
      </c>
      <c r="T125" s="17">
        <f t="shared" si="10"/>
        <v>93540.44</v>
      </c>
      <c r="V125" s="5">
        <f t="shared" si="11"/>
        <v>0</v>
      </c>
    </row>
    <row r="126" spans="1:22" ht="12" customHeight="1" x14ac:dyDescent="0.2">
      <c r="A126" s="1">
        <v>2024</v>
      </c>
      <c r="B126" s="1" t="s">
        <v>776</v>
      </c>
      <c r="C126" s="1" t="s">
        <v>165</v>
      </c>
      <c r="D126" s="1" t="s">
        <v>565</v>
      </c>
      <c r="E126" s="1" t="s">
        <v>167</v>
      </c>
      <c r="F126" s="1" t="s">
        <v>6</v>
      </c>
      <c r="G126" s="12">
        <v>23</v>
      </c>
      <c r="H126" s="9">
        <v>28.67</v>
      </c>
      <c r="I126" s="12">
        <v>39198.559999999998</v>
      </c>
      <c r="J126" s="12">
        <v>1367</v>
      </c>
      <c r="K126" s="9">
        <v>18</v>
      </c>
      <c r="L126" s="12">
        <f t="shared" si="7"/>
        <v>24606</v>
      </c>
      <c r="M126" s="1" t="s">
        <v>169</v>
      </c>
      <c r="N126" s="9">
        <v>15.38</v>
      </c>
      <c r="O126" s="5">
        <v>110420.63</v>
      </c>
      <c r="P126" s="5">
        <v>7178</v>
      </c>
      <c r="Q126" s="9">
        <v>18</v>
      </c>
      <c r="R126" s="5">
        <f t="shared" si="8"/>
        <v>129204</v>
      </c>
      <c r="S126" s="16">
        <f t="shared" si="9"/>
        <v>-8.0500000000000043</v>
      </c>
      <c r="T126" s="17">
        <f t="shared" si="10"/>
        <v>4190.8099999999977</v>
      </c>
      <c r="V126" s="5">
        <f t="shared" si="11"/>
        <v>23</v>
      </c>
    </row>
    <row r="127" spans="1:22" ht="12" customHeight="1" x14ac:dyDescent="0.2">
      <c r="A127" s="1">
        <v>2024</v>
      </c>
      <c r="B127" s="1" t="s">
        <v>776</v>
      </c>
      <c r="C127" s="1" t="s">
        <v>165</v>
      </c>
      <c r="D127" s="1" t="s">
        <v>566</v>
      </c>
      <c r="E127" s="1" t="s">
        <v>168</v>
      </c>
      <c r="F127" s="1" t="s">
        <v>6</v>
      </c>
      <c r="G127" s="12">
        <v>126</v>
      </c>
      <c r="H127" s="9">
        <v>29.75</v>
      </c>
      <c r="I127" s="12">
        <v>172893.67</v>
      </c>
      <c r="J127" s="12">
        <v>5811</v>
      </c>
      <c r="K127" s="9">
        <v>18</v>
      </c>
      <c r="L127" s="12">
        <f t="shared" si="7"/>
        <v>104598</v>
      </c>
      <c r="M127" s="1" t="s">
        <v>169</v>
      </c>
      <c r="N127" s="9">
        <v>15.38</v>
      </c>
      <c r="O127" s="5">
        <v>110420.63</v>
      </c>
      <c r="P127" s="5">
        <v>7178</v>
      </c>
      <c r="Q127" s="9">
        <v>18</v>
      </c>
      <c r="R127" s="5">
        <f t="shared" si="8"/>
        <v>129204</v>
      </c>
      <c r="S127" s="16">
        <f t="shared" si="9"/>
        <v>-9.1300000000000026</v>
      </c>
      <c r="T127" s="17">
        <f t="shared" si="10"/>
        <v>-49512.300000000047</v>
      </c>
      <c r="V127" s="5">
        <f t="shared" si="11"/>
        <v>126</v>
      </c>
    </row>
    <row r="128" spans="1:22" ht="12" customHeight="1" x14ac:dyDescent="0.2">
      <c r="A128" s="1">
        <v>2024</v>
      </c>
      <c r="B128" s="1" t="s">
        <v>777</v>
      </c>
      <c r="C128" s="1" t="s">
        <v>170</v>
      </c>
      <c r="D128" s="1" t="s">
        <v>567</v>
      </c>
      <c r="E128" s="1" t="s">
        <v>171</v>
      </c>
      <c r="F128" s="1" t="s">
        <v>6</v>
      </c>
      <c r="G128" s="12">
        <v>17</v>
      </c>
      <c r="H128" s="9">
        <v>17.96</v>
      </c>
      <c r="I128" s="12">
        <v>5580.23</v>
      </c>
      <c r="J128" s="12">
        <v>311</v>
      </c>
      <c r="K128" s="9">
        <v>18</v>
      </c>
      <c r="L128" s="12">
        <f t="shared" si="7"/>
        <v>5598</v>
      </c>
      <c r="M128" s="1" t="s">
        <v>175</v>
      </c>
      <c r="N128" s="9">
        <v>16.39</v>
      </c>
      <c r="O128" s="5">
        <v>477721.86</v>
      </c>
      <c r="P128" s="5">
        <v>29122</v>
      </c>
      <c r="Q128" s="9">
        <v>18</v>
      </c>
      <c r="R128" s="5">
        <f t="shared" si="8"/>
        <v>524196</v>
      </c>
      <c r="S128" s="16">
        <f t="shared" si="9"/>
        <v>1.6499999999999986</v>
      </c>
      <c r="T128" s="17">
        <f t="shared" si="10"/>
        <v>46491.910000000033</v>
      </c>
      <c r="V128" s="5">
        <f t="shared" si="11"/>
        <v>0</v>
      </c>
    </row>
    <row r="129" spans="1:22" ht="12" customHeight="1" x14ac:dyDescent="0.2">
      <c r="A129" s="1">
        <v>2024</v>
      </c>
      <c r="B129" s="1" t="s">
        <v>777</v>
      </c>
      <c r="C129" s="1" t="s">
        <v>170</v>
      </c>
      <c r="D129" s="1" t="s">
        <v>568</v>
      </c>
      <c r="E129" s="1" t="s">
        <v>172</v>
      </c>
      <c r="F129" s="1" t="s">
        <v>6</v>
      </c>
      <c r="G129" s="12">
        <v>309</v>
      </c>
      <c r="H129" s="9">
        <v>30.76</v>
      </c>
      <c r="I129" s="12">
        <v>46217.05</v>
      </c>
      <c r="J129" s="12">
        <v>1503</v>
      </c>
      <c r="K129" s="9">
        <v>18</v>
      </c>
      <c r="L129" s="12">
        <f t="shared" si="7"/>
        <v>27054</v>
      </c>
      <c r="M129" s="1" t="s">
        <v>173</v>
      </c>
      <c r="N129" s="9">
        <v>16.22</v>
      </c>
      <c r="O129" s="5">
        <v>24298.34</v>
      </c>
      <c r="P129" s="5">
        <v>1503</v>
      </c>
      <c r="Q129" s="9">
        <v>18</v>
      </c>
      <c r="R129" s="5">
        <f t="shared" si="8"/>
        <v>27054</v>
      </c>
      <c r="S129" s="16">
        <f t="shared" si="9"/>
        <v>-10.980000000000004</v>
      </c>
      <c r="T129" s="17">
        <f t="shared" si="10"/>
        <v>-16407.39</v>
      </c>
      <c r="V129" s="5">
        <f t="shared" si="11"/>
        <v>309</v>
      </c>
    </row>
    <row r="130" spans="1:22" ht="12" customHeight="1" x14ac:dyDescent="0.2">
      <c r="A130" s="1">
        <v>2024</v>
      </c>
      <c r="B130" s="1" t="s">
        <v>777</v>
      </c>
      <c r="C130" s="1" t="s">
        <v>170</v>
      </c>
      <c r="D130" s="1" t="s">
        <v>569</v>
      </c>
      <c r="E130" s="1" t="s">
        <v>174</v>
      </c>
      <c r="F130" s="1" t="s">
        <v>6</v>
      </c>
      <c r="G130" s="12">
        <v>1239</v>
      </c>
      <c r="H130" s="9">
        <v>29.52</v>
      </c>
      <c r="I130" s="12">
        <v>747225.73</v>
      </c>
      <c r="J130" s="12">
        <v>25312</v>
      </c>
      <c r="K130" s="9">
        <v>18</v>
      </c>
      <c r="L130" s="12">
        <f t="shared" si="7"/>
        <v>455616</v>
      </c>
      <c r="M130" s="1" t="s">
        <v>175</v>
      </c>
      <c r="N130" s="9">
        <v>16.39</v>
      </c>
      <c r="O130" s="5">
        <v>477721.86</v>
      </c>
      <c r="P130" s="5">
        <v>29122</v>
      </c>
      <c r="Q130" s="9">
        <v>18</v>
      </c>
      <c r="R130" s="5">
        <f t="shared" si="8"/>
        <v>524196</v>
      </c>
      <c r="S130" s="16">
        <f t="shared" si="9"/>
        <v>-9.9099999999999966</v>
      </c>
      <c r="T130" s="17">
        <f t="shared" si="10"/>
        <v>-245135.58999999985</v>
      </c>
      <c r="V130" s="5">
        <f t="shared" si="11"/>
        <v>1239</v>
      </c>
    </row>
    <row r="131" spans="1:22" ht="12" customHeight="1" x14ac:dyDescent="0.2">
      <c r="A131" s="1">
        <v>2024</v>
      </c>
      <c r="B131" s="1" t="s">
        <v>777</v>
      </c>
      <c r="C131" s="1" t="s">
        <v>170</v>
      </c>
      <c r="D131" s="1" t="s">
        <v>570</v>
      </c>
      <c r="E131" s="1" t="s">
        <v>135</v>
      </c>
      <c r="F131" s="1" t="s">
        <v>6</v>
      </c>
      <c r="G131" s="12">
        <v>27</v>
      </c>
      <c r="H131" s="9">
        <v>12.42</v>
      </c>
      <c r="I131" s="12">
        <v>46170.400000000001</v>
      </c>
      <c r="J131" s="12">
        <v>3718</v>
      </c>
      <c r="K131" s="9">
        <v>18</v>
      </c>
      <c r="L131" s="12">
        <f t="shared" si="7"/>
        <v>66924</v>
      </c>
      <c r="M131" s="1" t="s">
        <v>175</v>
      </c>
      <c r="N131" s="9">
        <v>16.39</v>
      </c>
      <c r="O131" s="5">
        <v>477721.86</v>
      </c>
      <c r="P131" s="5">
        <v>29122</v>
      </c>
      <c r="Q131" s="9">
        <v>18</v>
      </c>
      <c r="R131" s="5">
        <f t="shared" si="8"/>
        <v>524196</v>
      </c>
      <c r="S131" s="16">
        <f t="shared" si="9"/>
        <v>7.1899999999999977</v>
      </c>
      <c r="T131" s="17">
        <f t="shared" si="10"/>
        <v>67227.739999999991</v>
      </c>
      <c r="V131" s="5">
        <f t="shared" si="11"/>
        <v>0</v>
      </c>
    </row>
    <row r="132" spans="1:22" ht="12" customHeight="1" x14ac:dyDescent="0.2">
      <c r="A132" s="1">
        <v>2024</v>
      </c>
      <c r="B132" s="1" t="s">
        <v>777</v>
      </c>
      <c r="C132" s="1" t="s">
        <v>170</v>
      </c>
      <c r="D132" s="1" t="s">
        <v>736</v>
      </c>
      <c r="E132" s="1" t="s">
        <v>428</v>
      </c>
      <c r="F132" s="1" t="s">
        <v>6</v>
      </c>
      <c r="G132" s="12">
        <v>494</v>
      </c>
      <c r="H132" s="9">
        <v>31.38</v>
      </c>
      <c r="I132" s="12">
        <v>6111.2</v>
      </c>
      <c r="J132" s="12">
        <v>192</v>
      </c>
      <c r="K132" s="9">
        <v>18</v>
      </c>
      <c r="L132" s="12">
        <f t="shared" si="7"/>
        <v>3456</v>
      </c>
      <c r="M132" s="1" t="s">
        <v>446</v>
      </c>
      <c r="N132" s="9">
        <v>15.12</v>
      </c>
      <c r="O132" s="5">
        <v>2816.75</v>
      </c>
      <c r="P132" s="5">
        <v>192</v>
      </c>
      <c r="Q132" s="9">
        <v>18</v>
      </c>
      <c r="R132" s="5">
        <f t="shared" si="8"/>
        <v>3456</v>
      </c>
      <c r="S132" s="16">
        <f t="shared" si="9"/>
        <v>-10.5</v>
      </c>
      <c r="T132" s="17">
        <f t="shared" si="10"/>
        <v>-2015.9500000000007</v>
      </c>
      <c r="V132" s="5">
        <f t="shared" si="11"/>
        <v>494</v>
      </c>
    </row>
    <row r="133" spans="1:22" ht="12" customHeight="1" x14ac:dyDescent="0.2">
      <c r="A133" s="1">
        <v>2024</v>
      </c>
      <c r="B133" s="1" t="s">
        <v>777</v>
      </c>
      <c r="C133" s="1" t="s">
        <v>170</v>
      </c>
      <c r="D133" s="1" t="s">
        <v>741</v>
      </c>
      <c r="E133" s="1" t="s">
        <v>435</v>
      </c>
      <c r="F133" s="1" t="s">
        <v>6</v>
      </c>
      <c r="G133" s="12">
        <v>15</v>
      </c>
      <c r="H133" s="9">
        <v>16.87</v>
      </c>
      <c r="I133" s="12">
        <v>8346.42</v>
      </c>
      <c r="J133" s="12">
        <v>495</v>
      </c>
      <c r="K133" s="9">
        <v>18</v>
      </c>
      <c r="L133" s="12">
        <f t="shared" si="7"/>
        <v>8910</v>
      </c>
      <c r="M133" s="1" t="s">
        <v>450</v>
      </c>
      <c r="N133" s="9">
        <v>15.49</v>
      </c>
      <c r="O133" s="5">
        <v>221771.18</v>
      </c>
      <c r="P133" s="5">
        <v>14322</v>
      </c>
      <c r="Q133" s="9">
        <v>18</v>
      </c>
      <c r="R133" s="5">
        <f t="shared" si="8"/>
        <v>257796</v>
      </c>
      <c r="S133" s="16">
        <f t="shared" si="9"/>
        <v>3.6400000000000006</v>
      </c>
      <c r="T133" s="17">
        <f t="shared" si="10"/>
        <v>36588.399999999994</v>
      </c>
      <c r="V133" s="5">
        <f t="shared" si="11"/>
        <v>0</v>
      </c>
    </row>
    <row r="134" spans="1:22" ht="12" customHeight="1" x14ac:dyDescent="0.2">
      <c r="A134" s="1">
        <v>2024</v>
      </c>
      <c r="B134" s="1" t="s">
        <v>777</v>
      </c>
      <c r="C134" s="1" t="s">
        <v>170</v>
      </c>
      <c r="D134" s="1" t="s">
        <v>751</v>
      </c>
      <c r="E134" s="1" t="s">
        <v>449</v>
      </c>
      <c r="F134" s="1" t="s">
        <v>6</v>
      </c>
      <c r="G134" s="12">
        <v>155</v>
      </c>
      <c r="H134" s="9">
        <v>31.49</v>
      </c>
      <c r="I134" s="12">
        <v>428503.2</v>
      </c>
      <c r="J134" s="12">
        <v>13609</v>
      </c>
      <c r="K134" s="9">
        <v>18</v>
      </c>
      <c r="L134" s="12">
        <f t="shared" si="7"/>
        <v>244962</v>
      </c>
      <c r="M134" s="1" t="s">
        <v>450</v>
      </c>
      <c r="N134" s="9">
        <v>15.49</v>
      </c>
      <c r="O134" s="5">
        <v>221771.18</v>
      </c>
      <c r="P134" s="5">
        <v>14322</v>
      </c>
      <c r="Q134" s="9">
        <v>18</v>
      </c>
      <c r="R134" s="5">
        <f t="shared" si="8"/>
        <v>257796</v>
      </c>
      <c r="S134" s="16">
        <f t="shared" si="9"/>
        <v>-10.979999999999997</v>
      </c>
      <c r="T134" s="17">
        <f t="shared" si="10"/>
        <v>-147516.38</v>
      </c>
      <c r="V134" s="5">
        <f t="shared" si="11"/>
        <v>155</v>
      </c>
    </row>
    <row r="135" spans="1:22" ht="12" customHeight="1" x14ac:dyDescent="0.2">
      <c r="A135" s="1">
        <v>2024</v>
      </c>
      <c r="B135" s="1" t="s">
        <v>778</v>
      </c>
      <c r="C135" s="1" t="s">
        <v>176</v>
      </c>
      <c r="D135" s="1" t="s">
        <v>571</v>
      </c>
      <c r="E135" s="1" t="s">
        <v>177</v>
      </c>
      <c r="F135" s="1" t="s">
        <v>6</v>
      </c>
      <c r="G135" s="12">
        <v>402</v>
      </c>
      <c r="H135" s="9">
        <v>24.77</v>
      </c>
      <c r="I135" s="12">
        <v>269768.11</v>
      </c>
      <c r="J135" s="12">
        <v>10892</v>
      </c>
      <c r="K135" s="9">
        <v>18</v>
      </c>
      <c r="L135" s="12">
        <f t="shared" si="7"/>
        <v>196056</v>
      </c>
      <c r="M135" s="1" t="s">
        <v>182</v>
      </c>
      <c r="N135" s="9">
        <v>12.75</v>
      </c>
      <c r="O135" s="5">
        <v>418744.55</v>
      </c>
      <c r="P135" s="5">
        <v>32826</v>
      </c>
      <c r="Q135" s="9">
        <v>18</v>
      </c>
      <c r="R135" s="5">
        <f t="shared" si="8"/>
        <v>590868</v>
      </c>
      <c r="S135" s="16">
        <f t="shared" si="9"/>
        <v>-1.519999999999996</v>
      </c>
      <c r="T135" s="17">
        <f t="shared" si="10"/>
        <v>98411.340000000084</v>
      </c>
      <c r="V135" s="5">
        <f t="shared" si="11"/>
        <v>402</v>
      </c>
    </row>
    <row r="136" spans="1:22" ht="12" customHeight="1" x14ac:dyDescent="0.2">
      <c r="A136" s="1">
        <v>2024</v>
      </c>
      <c r="B136" s="1" t="s">
        <v>778</v>
      </c>
      <c r="C136" s="1" t="s">
        <v>176</v>
      </c>
      <c r="D136" s="1" t="s">
        <v>572</v>
      </c>
      <c r="E136" s="1" t="s">
        <v>178</v>
      </c>
      <c r="F136" s="1" t="s">
        <v>6</v>
      </c>
      <c r="G136" s="12">
        <v>330</v>
      </c>
      <c r="H136" s="9">
        <v>28.9</v>
      </c>
      <c r="I136" s="12">
        <v>267457.90000000002</v>
      </c>
      <c r="J136" s="12">
        <v>9259</v>
      </c>
      <c r="K136" s="9">
        <v>18</v>
      </c>
      <c r="L136" s="12">
        <f t="shared" ref="L136:L199" si="12">K136*J136</f>
        <v>166662</v>
      </c>
      <c r="M136" s="1" t="s">
        <v>179</v>
      </c>
      <c r="N136" s="9">
        <v>15.72</v>
      </c>
      <c r="O136" s="5">
        <v>201503.87</v>
      </c>
      <c r="P136" s="5">
        <v>12812</v>
      </c>
      <c r="Q136" s="9">
        <v>18</v>
      </c>
      <c r="R136" s="5">
        <f t="shared" ref="R136:R199" si="13">Q136*P136</f>
        <v>230616</v>
      </c>
      <c r="S136" s="16">
        <f t="shared" ref="S136:S199" si="14">(K136+Q136)-(H136+N136)</f>
        <v>-8.6199999999999974</v>
      </c>
      <c r="T136" s="17">
        <f t="shared" ref="T136:T199" si="15">(L136+R136)-(I136+O136)</f>
        <v>-71683.770000000019</v>
      </c>
      <c r="V136" s="5">
        <f t="shared" ref="V136:V199" si="16">IF(S136&lt;0,G136,0)</f>
        <v>330</v>
      </c>
    </row>
    <row r="137" spans="1:22" ht="12" customHeight="1" x14ac:dyDescent="0.2">
      <c r="A137" s="1">
        <v>2024</v>
      </c>
      <c r="B137" s="1" t="s">
        <v>778</v>
      </c>
      <c r="C137" s="1" t="s">
        <v>176</v>
      </c>
      <c r="D137" s="1" t="s">
        <v>573</v>
      </c>
      <c r="E137" s="1" t="s">
        <v>180</v>
      </c>
      <c r="F137" s="1" t="s">
        <v>6</v>
      </c>
      <c r="G137" s="12">
        <v>19</v>
      </c>
      <c r="H137" s="9">
        <v>24.15</v>
      </c>
      <c r="I137" s="12">
        <v>38798.17</v>
      </c>
      <c r="J137" s="12">
        <v>1606</v>
      </c>
      <c r="K137" s="9">
        <v>18</v>
      </c>
      <c r="L137" s="12">
        <f t="shared" si="12"/>
        <v>28908</v>
      </c>
      <c r="M137" s="1" t="s">
        <v>182</v>
      </c>
      <c r="N137" s="9">
        <v>12.75</v>
      </c>
      <c r="O137" s="5">
        <v>418744.55</v>
      </c>
      <c r="P137" s="5">
        <v>32826</v>
      </c>
      <c r="Q137" s="9">
        <v>18</v>
      </c>
      <c r="R137" s="5">
        <f t="shared" si="13"/>
        <v>590868</v>
      </c>
      <c r="S137" s="16">
        <f t="shared" si="14"/>
        <v>-0.89999999999999858</v>
      </c>
      <c r="T137" s="17">
        <f t="shared" si="15"/>
        <v>162233.28000000003</v>
      </c>
      <c r="V137" s="5">
        <f t="shared" si="16"/>
        <v>19</v>
      </c>
    </row>
    <row r="138" spans="1:22" ht="12" customHeight="1" x14ac:dyDescent="0.2">
      <c r="A138" s="1">
        <v>2024</v>
      </c>
      <c r="B138" s="1" t="s">
        <v>778</v>
      </c>
      <c r="C138" s="1" t="s">
        <v>176</v>
      </c>
      <c r="D138" s="1" t="s">
        <v>574</v>
      </c>
      <c r="E138" s="1" t="s">
        <v>181</v>
      </c>
      <c r="F138" s="1" t="s">
        <v>6</v>
      </c>
      <c r="G138" s="12">
        <v>228</v>
      </c>
      <c r="H138" s="9">
        <v>33.44</v>
      </c>
      <c r="I138" s="12">
        <v>200407.93</v>
      </c>
      <c r="J138" s="12">
        <v>5994</v>
      </c>
      <c r="K138" s="9">
        <v>18</v>
      </c>
      <c r="L138" s="12">
        <f t="shared" si="12"/>
        <v>107892</v>
      </c>
      <c r="M138" s="1" t="s">
        <v>182</v>
      </c>
      <c r="N138" s="9">
        <v>12.75</v>
      </c>
      <c r="O138" s="5">
        <v>418744.55</v>
      </c>
      <c r="P138" s="5">
        <v>32826</v>
      </c>
      <c r="Q138" s="9">
        <v>18</v>
      </c>
      <c r="R138" s="5">
        <f t="shared" si="13"/>
        <v>590868</v>
      </c>
      <c r="S138" s="16">
        <f t="shared" si="14"/>
        <v>-10.189999999999998</v>
      </c>
      <c r="T138" s="17">
        <f t="shared" si="15"/>
        <v>79607.520000000019</v>
      </c>
      <c r="V138" s="5">
        <f t="shared" si="16"/>
        <v>228</v>
      </c>
    </row>
    <row r="139" spans="1:22" ht="12" customHeight="1" x14ac:dyDescent="0.2">
      <c r="A139" s="1">
        <v>2024</v>
      </c>
      <c r="B139" s="1" t="s">
        <v>778</v>
      </c>
      <c r="C139" s="1" t="s">
        <v>176</v>
      </c>
      <c r="D139" s="1" t="s">
        <v>575</v>
      </c>
      <c r="E139" s="1" t="s">
        <v>183</v>
      </c>
      <c r="F139" s="1" t="s">
        <v>6</v>
      </c>
      <c r="G139" s="12">
        <v>37</v>
      </c>
      <c r="H139" s="9">
        <v>30.13</v>
      </c>
      <c r="I139" s="12">
        <v>77786.259999999995</v>
      </c>
      <c r="J139" s="12">
        <v>2581</v>
      </c>
      <c r="K139" s="9">
        <v>18</v>
      </c>
      <c r="L139" s="12">
        <f t="shared" si="12"/>
        <v>46458</v>
      </c>
      <c r="M139" s="1" t="s">
        <v>179</v>
      </c>
      <c r="N139" s="9">
        <v>15.72</v>
      </c>
      <c r="O139" s="5">
        <v>201503.87</v>
      </c>
      <c r="P139" s="5">
        <v>12812</v>
      </c>
      <c r="Q139" s="9">
        <v>18</v>
      </c>
      <c r="R139" s="5">
        <f t="shared" si="13"/>
        <v>230616</v>
      </c>
      <c r="S139" s="16">
        <f t="shared" si="14"/>
        <v>-9.8500000000000014</v>
      </c>
      <c r="T139" s="17">
        <f t="shared" si="15"/>
        <v>-2216.1300000000047</v>
      </c>
      <c r="V139" s="5">
        <f t="shared" si="16"/>
        <v>37</v>
      </c>
    </row>
    <row r="140" spans="1:22" ht="12" customHeight="1" x14ac:dyDescent="0.2">
      <c r="A140" s="1">
        <v>2024</v>
      </c>
      <c r="B140" s="1" t="s">
        <v>778</v>
      </c>
      <c r="C140" s="1" t="s">
        <v>176</v>
      </c>
      <c r="D140" s="1" t="s">
        <v>576</v>
      </c>
      <c r="E140" s="1" t="s">
        <v>184</v>
      </c>
      <c r="F140" s="1" t="s">
        <v>6</v>
      </c>
      <c r="G140" s="12">
        <v>492</v>
      </c>
      <c r="H140" s="9">
        <v>26.62</v>
      </c>
      <c r="I140" s="12">
        <v>381717.83</v>
      </c>
      <c r="J140" s="12">
        <v>14333</v>
      </c>
      <c r="K140" s="9">
        <v>18</v>
      </c>
      <c r="L140" s="12">
        <f t="shared" si="12"/>
        <v>257994</v>
      </c>
      <c r="M140" s="1" t="s">
        <v>182</v>
      </c>
      <c r="N140" s="9">
        <v>12.75</v>
      </c>
      <c r="O140" s="5">
        <v>418744.55</v>
      </c>
      <c r="P140" s="5">
        <v>32826</v>
      </c>
      <c r="Q140" s="9">
        <v>18</v>
      </c>
      <c r="R140" s="5">
        <f t="shared" si="13"/>
        <v>590868</v>
      </c>
      <c r="S140" s="16">
        <f t="shared" si="14"/>
        <v>-3.3700000000000045</v>
      </c>
      <c r="T140" s="17">
        <f t="shared" si="15"/>
        <v>48399.619999999995</v>
      </c>
      <c r="V140" s="5">
        <f t="shared" si="16"/>
        <v>492</v>
      </c>
    </row>
    <row r="141" spans="1:22" ht="12" customHeight="1" x14ac:dyDescent="0.2">
      <c r="A141" s="1">
        <v>2024</v>
      </c>
      <c r="B141" s="1" t="s">
        <v>779</v>
      </c>
      <c r="C141" s="1" t="s">
        <v>185</v>
      </c>
      <c r="D141" s="1" t="s">
        <v>577</v>
      </c>
      <c r="E141" s="1" t="s">
        <v>186</v>
      </c>
      <c r="F141" s="1" t="s">
        <v>11</v>
      </c>
      <c r="G141" s="12">
        <v>111</v>
      </c>
      <c r="H141" s="9">
        <v>26.63</v>
      </c>
      <c r="I141" s="12">
        <v>158390.94699999999</v>
      </c>
      <c r="J141" s="12">
        <v>6739</v>
      </c>
      <c r="K141" s="9">
        <v>18</v>
      </c>
      <c r="L141" s="12">
        <f t="shared" si="12"/>
        <v>121302</v>
      </c>
      <c r="M141" s="1" t="s">
        <v>186</v>
      </c>
      <c r="N141" s="9">
        <v>16.11</v>
      </c>
      <c r="O141" s="5">
        <v>129592.59299999999</v>
      </c>
      <c r="P141" s="5">
        <v>6739</v>
      </c>
      <c r="Q141" s="9">
        <v>18</v>
      </c>
      <c r="R141" s="5">
        <f t="shared" si="13"/>
        <v>121302</v>
      </c>
      <c r="S141" s="16">
        <f t="shared" si="14"/>
        <v>-6.7399999999999949</v>
      </c>
      <c r="T141" s="17">
        <f t="shared" si="15"/>
        <v>-45379.539999999979</v>
      </c>
      <c r="V141" s="5">
        <f t="shared" si="16"/>
        <v>111</v>
      </c>
    </row>
    <row r="142" spans="1:22" ht="12" customHeight="1" x14ac:dyDescent="0.2">
      <c r="A142" s="1">
        <v>2024</v>
      </c>
      <c r="B142" s="1" t="s">
        <v>779</v>
      </c>
      <c r="C142" s="1" t="s">
        <v>185</v>
      </c>
      <c r="D142" s="1" t="s">
        <v>578</v>
      </c>
      <c r="E142" s="1" t="s">
        <v>187</v>
      </c>
      <c r="F142" s="1" t="s">
        <v>11</v>
      </c>
      <c r="G142" s="12">
        <v>140</v>
      </c>
      <c r="H142" s="9">
        <v>29.42</v>
      </c>
      <c r="I142" s="12">
        <v>180556.56</v>
      </c>
      <c r="J142" s="12">
        <v>7344</v>
      </c>
      <c r="K142" s="9">
        <v>18</v>
      </c>
      <c r="L142" s="12">
        <f t="shared" si="12"/>
        <v>132192</v>
      </c>
      <c r="M142" s="1" t="s">
        <v>187</v>
      </c>
      <c r="N142" s="9">
        <v>16.11</v>
      </c>
      <c r="O142" s="5">
        <v>153807.44</v>
      </c>
      <c r="P142" s="5">
        <v>7344</v>
      </c>
      <c r="Q142" s="9">
        <v>18</v>
      </c>
      <c r="R142" s="5">
        <f t="shared" si="13"/>
        <v>132192</v>
      </c>
      <c r="S142" s="16">
        <f t="shared" si="14"/>
        <v>-9.5300000000000011</v>
      </c>
      <c r="T142" s="17">
        <f t="shared" si="15"/>
        <v>-69980</v>
      </c>
      <c r="V142" s="5">
        <f t="shared" si="16"/>
        <v>140</v>
      </c>
    </row>
    <row r="143" spans="1:22" ht="12" customHeight="1" x14ac:dyDescent="0.2">
      <c r="A143" s="1">
        <v>2024</v>
      </c>
      <c r="B143" s="1" t="s">
        <v>779</v>
      </c>
      <c r="C143" s="1" t="s">
        <v>185</v>
      </c>
      <c r="D143" s="1" t="s">
        <v>579</v>
      </c>
      <c r="E143" s="1" t="s">
        <v>814</v>
      </c>
      <c r="F143" s="1" t="s">
        <v>11</v>
      </c>
      <c r="G143" s="12">
        <v>44</v>
      </c>
      <c r="H143" s="9">
        <v>12.75</v>
      </c>
      <c r="I143" s="12">
        <v>109708.69929999999</v>
      </c>
      <c r="J143" s="12">
        <v>9101</v>
      </c>
      <c r="K143" s="9">
        <v>18</v>
      </c>
      <c r="L143" s="12">
        <f t="shared" si="12"/>
        <v>163818</v>
      </c>
      <c r="M143" s="1" t="s">
        <v>814</v>
      </c>
      <c r="N143" s="9">
        <v>15.29</v>
      </c>
      <c r="O143" s="5">
        <v>145427.8107</v>
      </c>
      <c r="P143" s="5">
        <v>9101</v>
      </c>
      <c r="Q143" s="9">
        <v>18</v>
      </c>
      <c r="R143" s="5">
        <f t="shared" si="13"/>
        <v>163818</v>
      </c>
      <c r="S143" s="16">
        <f t="shared" si="14"/>
        <v>7.9600000000000009</v>
      </c>
      <c r="T143" s="17">
        <f t="shared" si="15"/>
        <v>72499.489999999991</v>
      </c>
      <c r="V143" s="5">
        <f t="shared" si="16"/>
        <v>0</v>
      </c>
    </row>
    <row r="144" spans="1:22" ht="12" customHeight="1" x14ac:dyDescent="0.2">
      <c r="A144" s="1">
        <v>2024</v>
      </c>
      <c r="B144" s="1" t="s">
        <v>780</v>
      </c>
      <c r="C144" s="1" t="s">
        <v>188</v>
      </c>
      <c r="D144" s="1" t="s">
        <v>580</v>
      </c>
      <c r="E144" s="1" t="s">
        <v>189</v>
      </c>
      <c r="F144" s="1" t="s">
        <v>6</v>
      </c>
      <c r="G144" s="12">
        <v>291</v>
      </c>
      <c r="H144" s="9">
        <v>27.88</v>
      </c>
      <c r="I144" s="12">
        <v>112974.78</v>
      </c>
      <c r="J144" s="12">
        <v>4050</v>
      </c>
      <c r="K144" s="9">
        <v>18</v>
      </c>
      <c r="L144" s="12">
        <f t="shared" si="12"/>
        <v>72900</v>
      </c>
      <c r="M144" s="1" t="s">
        <v>190</v>
      </c>
      <c r="N144" s="9">
        <v>16.87</v>
      </c>
      <c r="O144" s="5">
        <v>68318.73</v>
      </c>
      <c r="P144" s="5">
        <v>4050</v>
      </c>
      <c r="Q144" s="9">
        <v>18</v>
      </c>
      <c r="R144" s="5">
        <f t="shared" si="13"/>
        <v>72900</v>
      </c>
      <c r="S144" s="16">
        <f t="shared" si="14"/>
        <v>-8.75</v>
      </c>
      <c r="T144" s="17">
        <f t="shared" si="15"/>
        <v>-35493.510000000009</v>
      </c>
      <c r="V144" s="5">
        <f t="shared" si="16"/>
        <v>291</v>
      </c>
    </row>
    <row r="145" spans="1:22" ht="12" customHeight="1" x14ac:dyDescent="0.2">
      <c r="A145" s="1">
        <v>2024</v>
      </c>
      <c r="B145" s="1" t="s">
        <v>780</v>
      </c>
      <c r="C145" s="1" t="s">
        <v>188</v>
      </c>
      <c r="D145" s="1" t="s">
        <v>581</v>
      </c>
      <c r="E145" s="1" t="s">
        <v>191</v>
      </c>
      <c r="F145" s="1" t="s">
        <v>6</v>
      </c>
      <c r="G145" s="12">
        <v>1202</v>
      </c>
      <c r="H145" s="9">
        <v>26.4</v>
      </c>
      <c r="I145" s="12">
        <v>1348984.76</v>
      </c>
      <c r="J145" s="12">
        <v>51113</v>
      </c>
      <c r="K145" s="9">
        <v>18</v>
      </c>
      <c r="L145" s="12">
        <f t="shared" si="12"/>
        <v>920034</v>
      </c>
      <c r="M145" s="1" t="s">
        <v>192</v>
      </c>
      <c r="N145" s="9">
        <v>13.84</v>
      </c>
      <c r="O145" s="5">
        <v>891336.9</v>
      </c>
      <c r="P145" s="5">
        <v>64384</v>
      </c>
      <c r="Q145" s="9">
        <v>18</v>
      </c>
      <c r="R145" s="5">
        <f t="shared" si="13"/>
        <v>1158912</v>
      </c>
      <c r="S145" s="16">
        <f t="shared" si="14"/>
        <v>-4.2399999999999949</v>
      </c>
      <c r="T145" s="17">
        <f t="shared" si="15"/>
        <v>-161375.66000000015</v>
      </c>
      <c r="V145" s="5">
        <f t="shared" si="16"/>
        <v>1202</v>
      </c>
    </row>
    <row r="146" spans="1:22" ht="12" customHeight="1" x14ac:dyDescent="0.2">
      <c r="A146" s="1">
        <v>2024</v>
      </c>
      <c r="B146" s="1" t="s">
        <v>780</v>
      </c>
      <c r="C146" s="1" t="s">
        <v>188</v>
      </c>
      <c r="D146" s="1" t="s">
        <v>582</v>
      </c>
      <c r="E146" s="1" t="s">
        <v>193</v>
      </c>
      <c r="F146" s="1" t="s">
        <v>11</v>
      </c>
      <c r="G146" s="12">
        <v>499</v>
      </c>
      <c r="H146" s="9">
        <v>29.07</v>
      </c>
      <c r="I146" s="12">
        <v>153064.39679999999</v>
      </c>
      <c r="J146" s="12">
        <v>5341</v>
      </c>
      <c r="K146" s="9">
        <v>18</v>
      </c>
      <c r="L146" s="12">
        <f t="shared" si="12"/>
        <v>96138</v>
      </c>
      <c r="M146" s="1" t="s">
        <v>193</v>
      </c>
      <c r="N146" s="9">
        <v>15.72</v>
      </c>
      <c r="O146" s="5">
        <v>86098.723199999993</v>
      </c>
      <c r="P146" s="5">
        <v>5341</v>
      </c>
      <c r="Q146" s="9">
        <v>18</v>
      </c>
      <c r="R146" s="5">
        <f t="shared" si="13"/>
        <v>96138</v>
      </c>
      <c r="S146" s="16">
        <f t="shared" si="14"/>
        <v>-8.7899999999999991</v>
      </c>
      <c r="T146" s="17">
        <f t="shared" si="15"/>
        <v>-46887.119999999995</v>
      </c>
      <c r="V146" s="5">
        <f t="shared" si="16"/>
        <v>499</v>
      </c>
    </row>
    <row r="147" spans="1:22" ht="12" customHeight="1" x14ac:dyDescent="0.2">
      <c r="A147" s="1">
        <v>2024</v>
      </c>
      <c r="B147" s="1" t="s">
        <v>780</v>
      </c>
      <c r="C147" s="1" t="s">
        <v>188</v>
      </c>
      <c r="D147" s="1" t="s">
        <v>583</v>
      </c>
      <c r="E147" s="1" t="s">
        <v>194</v>
      </c>
      <c r="F147" s="1" t="s">
        <v>6</v>
      </c>
      <c r="G147" s="12">
        <v>36</v>
      </c>
      <c r="H147" s="9">
        <v>31.56</v>
      </c>
      <c r="I147" s="12">
        <v>16729.189999999999</v>
      </c>
      <c r="J147" s="12">
        <v>530</v>
      </c>
      <c r="K147" s="9">
        <v>18</v>
      </c>
      <c r="L147" s="12">
        <f t="shared" si="12"/>
        <v>9540</v>
      </c>
      <c r="M147" s="1" t="s">
        <v>192</v>
      </c>
      <c r="N147" s="9">
        <v>13.84</v>
      </c>
      <c r="O147" s="5">
        <v>891336.9</v>
      </c>
      <c r="P147" s="5">
        <v>64384</v>
      </c>
      <c r="Q147" s="9">
        <v>18</v>
      </c>
      <c r="R147" s="5">
        <f t="shared" si="13"/>
        <v>1158912</v>
      </c>
      <c r="S147" s="16">
        <f t="shared" si="14"/>
        <v>-9.3999999999999986</v>
      </c>
      <c r="T147" s="17">
        <f t="shared" si="15"/>
        <v>260385.91000000003</v>
      </c>
      <c r="V147" s="5">
        <f t="shared" si="16"/>
        <v>36</v>
      </c>
    </row>
    <row r="148" spans="1:22" ht="12" customHeight="1" x14ac:dyDescent="0.2">
      <c r="A148" s="1">
        <v>2024</v>
      </c>
      <c r="B148" s="1" t="s">
        <v>780</v>
      </c>
      <c r="C148" s="1" t="s">
        <v>188</v>
      </c>
      <c r="D148" s="1" t="s">
        <v>584</v>
      </c>
      <c r="E148" s="1" t="s">
        <v>195</v>
      </c>
      <c r="F148" s="1" t="s">
        <v>6</v>
      </c>
      <c r="G148" s="12">
        <v>4</v>
      </c>
      <c r="H148" s="9">
        <v>10.76</v>
      </c>
      <c r="I148" s="12">
        <v>31193.64</v>
      </c>
      <c r="J148" s="12">
        <v>2899</v>
      </c>
      <c r="K148" s="9">
        <v>18</v>
      </c>
      <c r="L148" s="12">
        <f t="shared" si="12"/>
        <v>52182</v>
      </c>
      <c r="M148" s="1" t="s">
        <v>121</v>
      </c>
      <c r="N148" s="9">
        <v>12.9</v>
      </c>
      <c r="O148" s="5">
        <v>823776.62</v>
      </c>
      <c r="P148" s="5">
        <v>63854</v>
      </c>
      <c r="Q148" s="9">
        <v>18</v>
      </c>
      <c r="R148" s="5">
        <f t="shared" si="13"/>
        <v>1149372</v>
      </c>
      <c r="S148" s="16">
        <f t="shared" si="14"/>
        <v>12.34</v>
      </c>
      <c r="T148" s="17">
        <f t="shared" si="15"/>
        <v>346583.74</v>
      </c>
      <c r="V148" s="5">
        <f t="shared" si="16"/>
        <v>0</v>
      </c>
    </row>
    <row r="149" spans="1:22" ht="12" customHeight="1" x14ac:dyDescent="0.2">
      <c r="A149" s="1">
        <v>2024</v>
      </c>
      <c r="B149" s="1" t="s">
        <v>780</v>
      </c>
      <c r="C149" s="1" t="s">
        <v>188</v>
      </c>
      <c r="D149" s="1" t="s">
        <v>733</v>
      </c>
      <c r="E149" s="1" t="s">
        <v>423</v>
      </c>
      <c r="F149" s="1" t="s">
        <v>6</v>
      </c>
      <c r="G149" s="12">
        <v>1132</v>
      </c>
      <c r="H149" s="9">
        <v>29.36</v>
      </c>
      <c r="I149" s="12">
        <v>362124.7</v>
      </c>
      <c r="J149" s="12">
        <v>12338</v>
      </c>
      <c r="K149" s="9">
        <v>18</v>
      </c>
      <c r="L149" s="12">
        <f t="shared" si="12"/>
        <v>222084</v>
      </c>
      <c r="M149" s="1" t="s">
        <v>424</v>
      </c>
      <c r="N149" s="9">
        <v>17.760000000000002</v>
      </c>
      <c r="O149" s="5">
        <v>219012.98</v>
      </c>
      <c r="P149" s="5">
        <v>12338</v>
      </c>
      <c r="Q149" s="9">
        <v>18</v>
      </c>
      <c r="R149" s="5">
        <f t="shared" si="13"/>
        <v>222084</v>
      </c>
      <c r="S149" s="16">
        <f t="shared" si="14"/>
        <v>-11.120000000000005</v>
      </c>
      <c r="T149" s="17">
        <f t="shared" si="15"/>
        <v>-136969.68000000005</v>
      </c>
      <c r="V149" s="5">
        <f t="shared" si="16"/>
        <v>1132</v>
      </c>
    </row>
    <row r="150" spans="1:22" ht="12" customHeight="1" x14ac:dyDescent="0.2">
      <c r="A150" s="1">
        <v>2024</v>
      </c>
      <c r="B150" s="1" t="s">
        <v>780</v>
      </c>
      <c r="C150" s="1" t="s">
        <v>188</v>
      </c>
      <c r="D150" s="1" t="s">
        <v>735</v>
      </c>
      <c r="E150" s="1" t="s">
        <v>426</v>
      </c>
      <c r="F150" s="1" t="s">
        <v>6</v>
      </c>
      <c r="G150" s="12">
        <v>167</v>
      </c>
      <c r="H150" s="9">
        <v>28.82</v>
      </c>
      <c r="I150" s="12">
        <v>71997.8</v>
      </c>
      <c r="J150" s="12">
        <v>2500</v>
      </c>
      <c r="K150" s="9">
        <v>18</v>
      </c>
      <c r="L150" s="12">
        <f t="shared" si="12"/>
        <v>45000</v>
      </c>
      <c r="M150" s="1" t="s">
        <v>427</v>
      </c>
      <c r="N150" s="9">
        <v>15.93</v>
      </c>
      <c r="O150" s="5">
        <v>48965.32</v>
      </c>
      <c r="P150" s="5">
        <v>3068</v>
      </c>
      <c r="Q150" s="9">
        <v>18</v>
      </c>
      <c r="R150" s="5">
        <f t="shared" si="13"/>
        <v>55224</v>
      </c>
      <c r="S150" s="16">
        <f t="shared" si="14"/>
        <v>-8.75</v>
      </c>
      <c r="T150" s="17">
        <f t="shared" si="15"/>
        <v>-20739.119999999995</v>
      </c>
      <c r="V150" s="5">
        <f t="shared" si="16"/>
        <v>167</v>
      </c>
    </row>
    <row r="151" spans="1:22" ht="12" customHeight="1" x14ac:dyDescent="0.2">
      <c r="A151" s="1">
        <v>2024</v>
      </c>
      <c r="B151" s="1" t="s">
        <v>780</v>
      </c>
      <c r="C151" s="1" t="s">
        <v>188</v>
      </c>
      <c r="D151" s="1" t="s">
        <v>737</v>
      </c>
      <c r="E151" s="1" t="s">
        <v>429</v>
      </c>
      <c r="F151" s="1" t="s">
        <v>6</v>
      </c>
      <c r="G151" s="12">
        <v>59</v>
      </c>
      <c r="H151" s="9">
        <v>11.72</v>
      </c>
      <c r="I151" s="12">
        <v>149261.31</v>
      </c>
      <c r="J151" s="12">
        <v>12741</v>
      </c>
      <c r="K151" s="9">
        <v>18</v>
      </c>
      <c r="L151" s="12">
        <f t="shared" si="12"/>
        <v>229338</v>
      </c>
      <c r="M151" s="1" t="s">
        <v>192</v>
      </c>
      <c r="N151" s="9">
        <v>13.84</v>
      </c>
      <c r="O151" s="5">
        <v>891336.9</v>
      </c>
      <c r="P151" s="5">
        <v>64384</v>
      </c>
      <c r="Q151" s="9">
        <v>18</v>
      </c>
      <c r="R151" s="5">
        <f t="shared" si="13"/>
        <v>1158912</v>
      </c>
      <c r="S151" s="16">
        <f t="shared" si="14"/>
        <v>10.439999999999998</v>
      </c>
      <c r="T151" s="17">
        <f t="shared" si="15"/>
        <v>347651.79000000004</v>
      </c>
      <c r="V151" s="5">
        <f t="shared" si="16"/>
        <v>0</v>
      </c>
    </row>
    <row r="152" spans="1:22" ht="12" customHeight="1" x14ac:dyDescent="0.2">
      <c r="A152" s="1">
        <v>2024</v>
      </c>
      <c r="B152" s="1" t="s">
        <v>781</v>
      </c>
      <c r="C152" s="1" t="s">
        <v>196</v>
      </c>
      <c r="D152" s="1" t="s">
        <v>585</v>
      </c>
      <c r="E152" s="1" t="s">
        <v>197</v>
      </c>
      <c r="F152" s="1" t="s">
        <v>6</v>
      </c>
      <c r="G152" s="12">
        <v>5437</v>
      </c>
      <c r="H152" s="9">
        <v>28.31</v>
      </c>
      <c r="I152" s="12">
        <v>4445207.6100000003</v>
      </c>
      <c r="J152" s="12">
        <v>157031</v>
      </c>
      <c r="K152" s="9">
        <v>18</v>
      </c>
      <c r="L152" s="12">
        <f t="shared" si="12"/>
        <v>2826558</v>
      </c>
      <c r="M152" s="1" t="s">
        <v>198</v>
      </c>
      <c r="N152" s="9">
        <v>14.4</v>
      </c>
      <c r="O152" s="5">
        <v>2470438.73</v>
      </c>
      <c r="P152" s="5">
        <v>171519</v>
      </c>
      <c r="Q152" s="9">
        <v>18</v>
      </c>
      <c r="R152" s="5">
        <f t="shared" si="13"/>
        <v>3087342</v>
      </c>
      <c r="S152" s="16">
        <f t="shared" si="14"/>
        <v>-6.7100000000000009</v>
      </c>
      <c r="T152" s="17">
        <f t="shared" si="15"/>
        <v>-1001746.3399999999</v>
      </c>
      <c r="V152" s="5">
        <f t="shared" si="16"/>
        <v>5437</v>
      </c>
    </row>
    <row r="153" spans="1:22" ht="12" customHeight="1" x14ac:dyDescent="0.2">
      <c r="A153" s="1">
        <v>2024</v>
      </c>
      <c r="B153" s="1" t="s">
        <v>781</v>
      </c>
      <c r="C153" s="1" t="s">
        <v>196</v>
      </c>
      <c r="D153" s="1" t="s">
        <v>586</v>
      </c>
      <c r="E153" s="1" t="s">
        <v>199</v>
      </c>
      <c r="F153" s="1" t="s">
        <v>6</v>
      </c>
      <c r="G153" s="12">
        <v>38</v>
      </c>
      <c r="H153" s="9">
        <v>15.7</v>
      </c>
      <c r="I153" s="12">
        <v>102664.34</v>
      </c>
      <c r="J153" s="12">
        <v>6541</v>
      </c>
      <c r="K153" s="9">
        <v>18</v>
      </c>
      <c r="L153" s="12">
        <f t="shared" si="12"/>
        <v>117738</v>
      </c>
      <c r="M153" s="1" t="s">
        <v>198</v>
      </c>
      <c r="N153" s="9">
        <v>14.4</v>
      </c>
      <c r="O153" s="5">
        <v>2470438.73</v>
      </c>
      <c r="P153" s="5">
        <v>171519</v>
      </c>
      <c r="Q153" s="9">
        <v>18</v>
      </c>
      <c r="R153" s="5">
        <f t="shared" si="13"/>
        <v>3087342</v>
      </c>
      <c r="S153" s="16">
        <f t="shared" si="14"/>
        <v>5.8999999999999986</v>
      </c>
      <c r="T153" s="17">
        <f t="shared" si="15"/>
        <v>631976.93000000017</v>
      </c>
      <c r="V153" s="5">
        <f t="shared" si="16"/>
        <v>0</v>
      </c>
    </row>
    <row r="154" spans="1:22" ht="12" customHeight="1" x14ac:dyDescent="0.2">
      <c r="A154" s="1">
        <v>2024</v>
      </c>
      <c r="B154" s="1" t="s">
        <v>781</v>
      </c>
      <c r="C154" s="1" t="s">
        <v>196</v>
      </c>
      <c r="D154" s="1" t="s">
        <v>587</v>
      </c>
      <c r="E154" s="1" t="s">
        <v>200</v>
      </c>
      <c r="F154" s="1" t="s">
        <v>6</v>
      </c>
      <c r="G154" s="12">
        <v>13</v>
      </c>
      <c r="H154" s="9">
        <v>5.97</v>
      </c>
      <c r="I154" s="12">
        <v>47422.95</v>
      </c>
      <c r="J154" s="12">
        <v>7946</v>
      </c>
      <c r="K154" s="9">
        <v>18</v>
      </c>
      <c r="L154" s="12">
        <f t="shared" si="12"/>
        <v>143028</v>
      </c>
      <c r="M154" s="1" t="s">
        <v>198</v>
      </c>
      <c r="N154" s="9">
        <v>14.4</v>
      </c>
      <c r="O154" s="5">
        <v>2470438.73</v>
      </c>
      <c r="P154" s="5">
        <v>171519</v>
      </c>
      <c r="Q154" s="9">
        <v>18</v>
      </c>
      <c r="R154" s="5">
        <f t="shared" si="13"/>
        <v>3087342</v>
      </c>
      <c r="S154" s="16">
        <f t="shared" si="14"/>
        <v>15.629999999999999</v>
      </c>
      <c r="T154" s="17">
        <f t="shared" si="15"/>
        <v>712508.31999999983</v>
      </c>
      <c r="V154" s="5">
        <f t="shared" si="16"/>
        <v>0</v>
      </c>
    </row>
    <row r="155" spans="1:22" ht="12" customHeight="1" x14ac:dyDescent="0.2">
      <c r="A155" s="1">
        <v>2024</v>
      </c>
      <c r="B155" s="1" t="s">
        <v>781</v>
      </c>
      <c r="C155" s="1" t="s">
        <v>196</v>
      </c>
      <c r="D155" s="1" t="s">
        <v>588</v>
      </c>
      <c r="E155" s="1" t="s">
        <v>201</v>
      </c>
      <c r="F155" s="1" t="s">
        <v>6</v>
      </c>
      <c r="G155" s="12">
        <v>14</v>
      </c>
      <c r="H155" s="9">
        <v>21.16</v>
      </c>
      <c r="I155" s="12">
        <v>8226.32</v>
      </c>
      <c r="J155" s="12">
        <v>389</v>
      </c>
      <c r="K155" s="9">
        <v>18</v>
      </c>
      <c r="L155" s="12">
        <f t="shared" si="12"/>
        <v>7002</v>
      </c>
      <c r="M155" s="1" t="s">
        <v>203</v>
      </c>
      <c r="N155" s="9">
        <v>15.68</v>
      </c>
      <c r="O155" s="5">
        <v>72270.33</v>
      </c>
      <c r="P155" s="5">
        <v>4607</v>
      </c>
      <c r="Q155" s="9">
        <v>18</v>
      </c>
      <c r="R155" s="5">
        <f t="shared" si="13"/>
        <v>82926</v>
      </c>
      <c r="S155" s="16">
        <f t="shared" si="14"/>
        <v>-0.84000000000000341</v>
      </c>
      <c r="T155" s="17">
        <f t="shared" si="15"/>
        <v>9431.3500000000058</v>
      </c>
      <c r="V155" s="5">
        <f t="shared" si="16"/>
        <v>14</v>
      </c>
    </row>
    <row r="156" spans="1:22" ht="12" customHeight="1" x14ac:dyDescent="0.2">
      <c r="A156" s="1">
        <v>2024</v>
      </c>
      <c r="B156" s="1" t="s">
        <v>781</v>
      </c>
      <c r="C156" s="1" t="s">
        <v>196</v>
      </c>
      <c r="D156" s="1" t="s">
        <v>589</v>
      </c>
      <c r="E156" s="1" t="s">
        <v>202</v>
      </c>
      <c r="F156" s="1" t="s">
        <v>6</v>
      </c>
      <c r="G156" s="12">
        <v>94</v>
      </c>
      <c r="H156" s="9">
        <v>29.6</v>
      </c>
      <c r="I156" s="12">
        <v>124832.27</v>
      </c>
      <c r="J156" s="12">
        <v>4218</v>
      </c>
      <c r="K156" s="9">
        <v>18</v>
      </c>
      <c r="L156" s="12">
        <f t="shared" si="12"/>
        <v>75924</v>
      </c>
      <c r="M156" s="1" t="s">
        <v>203</v>
      </c>
      <c r="N156" s="9">
        <v>15.68</v>
      </c>
      <c r="O156" s="5">
        <v>72270.33</v>
      </c>
      <c r="P156" s="5">
        <v>4607</v>
      </c>
      <c r="Q156" s="9">
        <v>18</v>
      </c>
      <c r="R156" s="5">
        <f t="shared" si="13"/>
        <v>82926</v>
      </c>
      <c r="S156" s="16">
        <f t="shared" si="14"/>
        <v>-9.2800000000000011</v>
      </c>
      <c r="T156" s="17">
        <f t="shared" si="15"/>
        <v>-38252.600000000006</v>
      </c>
      <c r="V156" s="5">
        <f t="shared" si="16"/>
        <v>94</v>
      </c>
    </row>
    <row r="157" spans="1:22" ht="12" customHeight="1" x14ac:dyDescent="0.2">
      <c r="A157" s="1">
        <v>2024</v>
      </c>
      <c r="B157" s="1" t="s">
        <v>781</v>
      </c>
      <c r="C157" s="1" t="s">
        <v>196</v>
      </c>
      <c r="D157" s="1" t="s">
        <v>743</v>
      </c>
      <c r="E157" s="1" t="s">
        <v>437</v>
      </c>
      <c r="F157" s="1" t="s">
        <v>11</v>
      </c>
      <c r="G157" s="12">
        <v>147</v>
      </c>
      <c r="H157" s="9">
        <v>26.08</v>
      </c>
      <c r="I157" s="12">
        <v>111740.92720000001</v>
      </c>
      <c r="J157" s="12">
        <v>4954</v>
      </c>
      <c r="K157" s="9">
        <v>18</v>
      </c>
      <c r="L157" s="12">
        <f t="shared" si="12"/>
        <v>89172</v>
      </c>
      <c r="M157" s="1" t="s">
        <v>437</v>
      </c>
      <c r="N157" s="9">
        <v>14.18</v>
      </c>
      <c r="O157" s="5">
        <v>87796.442800000004</v>
      </c>
      <c r="P157" s="5">
        <v>4954</v>
      </c>
      <c r="Q157" s="9">
        <v>18</v>
      </c>
      <c r="R157" s="5">
        <f t="shared" si="13"/>
        <v>89172</v>
      </c>
      <c r="S157" s="16">
        <f t="shared" si="14"/>
        <v>-4.259999999999998</v>
      </c>
      <c r="T157" s="17">
        <f t="shared" si="15"/>
        <v>-21193.369999999995</v>
      </c>
      <c r="V157" s="5">
        <f t="shared" si="16"/>
        <v>147</v>
      </c>
    </row>
    <row r="158" spans="1:22" ht="12" customHeight="1" x14ac:dyDescent="0.2">
      <c r="A158" s="1">
        <v>2024</v>
      </c>
      <c r="B158" s="1" t="s">
        <v>781</v>
      </c>
      <c r="C158" s="1" t="s">
        <v>196</v>
      </c>
      <c r="D158" s="1" t="s">
        <v>755</v>
      </c>
      <c r="E158" s="1" t="s">
        <v>455</v>
      </c>
      <c r="F158" s="1" t="s">
        <v>11</v>
      </c>
      <c r="G158" s="12">
        <v>2023</v>
      </c>
      <c r="H158" s="9">
        <v>28.95</v>
      </c>
      <c r="I158" s="12">
        <v>921195.23759999999</v>
      </c>
      <c r="J158" s="12">
        <v>31601</v>
      </c>
      <c r="K158" s="9">
        <v>18</v>
      </c>
      <c r="L158" s="12">
        <f t="shared" si="12"/>
        <v>568818</v>
      </c>
      <c r="M158" s="1" t="s">
        <v>455</v>
      </c>
      <c r="N158" s="9">
        <v>15.19</v>
      </c>
      <c r="O158" s="5">
        <v>474555.12239999999</v>
      </c>
      <c r="P158" s="5">
        <v>31601</v>
      </c>
      <c r="Q158" s="9">
        <v>18</v>
      </c>
      <c r="R158" s="5">
        <f t="shared" si="13"/>
        <v>568818</v>
      </c>
      <c r="S158" s="16">
        <f t="shared" si="14"/>
        <v>-8.14</v>
      </c>
      <c r="T158" s="17">
        <f t="shared" si="15"/>
        <v>-258114.35999999987</v>
      </c>
      <c r="V158" s="5">
        <f t="shared" si="16"/>
        <v>2023</v>
      </c>
    </row>
    <row r="159" spans="1:22" ht="12" customHeight="1" x14ac:dyDescent="0.2">
      <c r="A159" s="1">
        <v>2024</v>
      </c>
      <c r="B159" s="1" t="s">
        <v>782</v>
      </c>
      <c r="C159" s="1" t="s">
        <v>440</v>
      </c>
      <c r="D159" s="1" t="s">
        <v>746</v>
      </c>
      <c r="E159" s="1" t="s">
        <v>441</v>
      </c>
      <c r="F159" s="1" t="s">
        <v>6</v>
      </c>
      <c r="G159" s="12">
        <v>69</v>
      </c>
      <c r="H159" s="9">
        <v>23.63</v>
      </c>
      <c r="I159" s="12">
        <v>4220.18</v>
      </c>
      <c r="J159" s="12">
        <v>178</v>
      </c>
      <c r="K159" s="9">
        <v>18</v>
      </c>
      <c r="L159" s="12">
        <f t="shared" si="12"/>
        <v>3204</v>
      </c>
      <c r="M159" s="1" t="s">
        <v>453</v>
      </c>
      <c r="N159" s="9">
        <v>16.170000000000002</v>
      </c>
      <c r="O159" s="5">
        <v>199786.84</v>
      </c>
      <c r="P159" s="5">
        <v>12350</v>
      </c>
      <c r="Q159" s="9">
        <v>18</v>
      </c>
      <c r="R159" s="5">
        <f t="shared" si="13"/>
        <v>222300</v>
      </c>
      <c r="S159" s="16">
        <f t="shared" si="14"/>
        <v>-3.7999999999999972</v>
      </c>
      <c r="T159" s="17">
        <f t="shared" si="15"/>
        <v>21496.98000000001</v>
      </c>
      <c r="V159" s="5">
        <f t="shared" si="16"/>
        <v>69</v>
      </c>
    </row>
    <row r="160" spans="1:22" ht="12" customHeight="1" x14ac:dyDescent="0.2">
      <c r="A160" s="1">
        <v>2024</v>
      </c>
      <c r="B160" s="1" t="s">
        <v>782</v>
      </c>
      <c r="C160" s="1" t="s">
        <v>440</v>
      </c>
      <c r="D160" s="1" t="s">
        <v>753</v>
      </c>
      <c r="E160" s="1" t="s">
        <v>452</v>
      </c>
      <c r="F160" s="1" t="s">
        <v>6</v>
      </c>
      <c r="G160" s="12">
        <v>200</v>
      </c>
      <c r="H160" s="9">
        <v>28.04</v>
      </c>
      <c r="I160" s="12">
        <v>341273.43</v>
      </c>
      <c r="J160" s="12">
        <v>12173</v>
      </c>
      <c r="K160" s="9">
        <v>18</v>
      </c>
      <c r="L160" s="12">
        <f t="shared" si="12"/>
        <v>219114</v>
      </c>
      <c r="M160" s="1" t="s">
        <v>453</v>
      </c>
      <c r="N160" s="9">
        <v>16.170000000000002</v>
      </c>
      <c r="O160" s="5">
        <v>199786.84</v>
      </c>
      <c r="P160" s="5">
        <v>12350</v>
      </c>
      <c r="Q160" s="9">
        <v>18</v>
      </c>
      <c r="R160" s="5">
        <f t="shared" si="13"/>
        <v>222300</v>
      </c>
      <c r="S160" s="16">
        <f t="shared" si="14"/>
        <v>-8.2100000000000009</v>
      </c>
      <c r="T160" s="17">
        <f t="shared" si="15"/>
        <v>-99646.270000000019</v>
      </c>
      <c r="V160" s="5">
        <f t="shared" si="16"/>
        <v>200</v>
      </c>
    </row>
    <row r="161" spans="1:22" ht="12" customHeight="1" x14ac:dyDescent="0.2">
      <c r="A161" s="1">
        <v>2024</v>
      </c>
      <c r="B161" s="1" t="s">
        <v>783</v>
      </c>
      <c r="C161" s="1" t="s">
        <v>204</v>
      </c>
      <c r="D161" s="1" t="s">
        <v>590</v>
      </c>
      <c r="E161" s="1" t="s">
        <v>205</v>
      </c>
      <c r="F161" s="1" t="s">
        <v>6</v>
      </c>
      <c r="G161" s="12">
        <v>288</v>
      </c>
      <c r="H161" s="9">
        <v>26.71</v>
      </c>
      <c r="I161" s="12">
        <v>214382.85</v>
      </c>
      <c r="J161" s="12">
        <v>8028</v>
      </c>
      <c r="K161" s="9">
        <v>18</v>
      </c>
      <c r="L161" s="12">
        <f t="shared" si="12"/>
        <v>144504</v>
      </c>
      <c r="M161" s="1" t="s">
        <v>206</v>
      </c>
      <c r="N161" s="9">
        <v>13.52</v>
      </c>
      <c r="O161" s="5">
        <v>148246.56</v>
      </c>
      <c r="P161" s="5">
        <v>10966</v>
      </c>
      <c r="Q161" s="9">
        <v>18</v>
      </c>
      <c r="R161" s="5">
        <f t="shared" si="13"/>
        <v>197388</v>
      </c>
      <c r="S161" s="16">
        <f t="shared" si="14"/>
        <v>-4.230000000000004</v>
      </c>
      <c r="T161" s="17">
        <f t="shared" si="15"/>
        <v>-20737.410000000033</v>
      </c>
      <c r="V161" s="5">
        <f t="shared" si="16"/>
        <v>288</v>
      </c>
    </row>
    <row r="162" spans="1:22" ht="12" customHeight="1" x14ac:dyDescent="0.2">
      <c r="A162" s="1">
        <v>2024</v>
      </c>
      <c r="B162" s="1" t="s">
        <v>783</v>
      </c>
      <c r="C162" s="1" t="s">
        <v>204</v>
      </c>
      <c r="D162" s="1" t="s">
        <v>591</v>
      </c>
      <c r="E162" s="1" t="s">
        <v>207</v>
      </c>
      <c r="F162" s="1" t="s">
        <v>11</v>
      </c>
      <c r="G162" s="12">
        <v>1213</v>
      </c>
      <c r="H162" s="9">
        <v>27.21</v>
      </c>
      <c r="I162" s="12">
        <v>602989.95200000005</v>
      </c>
      <c r="J162" s="12">
        <v>21911</v>
      </c>
      <c r="K162" s="9">
        <v>18</v>
      </c>
      <c r="L162" s="12">
        <f t="shared" si="12"/>
        <v>394398</v>
      </c>
      <c r="M162" s="1" t="s">
        <v>207</v>
      </c>
      <c r="N162" s="9">
        <v>15.79</v>
      </c>
      <c r="O162" s="5">
        <v>339181.848</v>
      </c>
      <c r="P162" s="5">
        <v>21911</v>
      </c>
      <c r="Q162" s="9">
        <v>18</v>
      </c>
      <c r="R162" s="5">
        <f t="shared" si="13"/>
        <v>394398</v>
      </c>
      <c r="S162" s="16">
        <f t="shared" si="14"/>
        <v>-7</v>
      </c>
      <c r="T162" s="17">
        <f t="shared" si="15"/>
        <v>-153375.80000000005</v>
      </c>
      <c r="V162" s="5">
        <f t="shared" si="16"/>
        <v>1213</v>
      </c>
    </row>
    <row r="163" spans="1:22" ht="12" customHeight="1" x14ac:dyDescent="0.2">
      <c r="A163" s="1">
        <v>2024</v>
      </c>
      <c r="B163" s="1" t="s">
        <v>783</v>
      </c>
      <c r="C163" s="1" t="s">
        <v>204</v>
      </c>
      <c r="D163" s="1" t="s">
        <v>592</v>
      </c>
      <c r="E163" s="1" t="s">
        <v>208</v>
      </c>
      <c r="F163" s="1" t="s">
        <v>6</v>
      </c>
      <c r="G163" s="12">
        <v>518</v>
      </c>
      <c r="H163" s="9">
        <v>26.77</v>
      </c>
      <c r="I163" s="12">
        <v>576257.44999999995</v>
      </c>
      <c r="J163" s="12">
        <v>21521</v>
      </c>
      <c r="K163" s="9">
        <v>18</v>
      </c>
      <c r="L163" s="12">
        <f t="shared" si="12"/>
        <v>387378</v>
      </c>
      <c r="M163" s="1" t="s">
        <v>209</v>
      </c>
      <c r="N163" s="9">
        <v>15.26</v>
      </c>
      <c r="O163" s="5">
        <v>409025.26</v>
      </c>
      <c r="P163" s="5">
        <v>26818</v>
      </c>
      <c r="Q163" s="9">
        <v>18</v>
      </c>
      <c r="R163" s="5">
        <f t="shared" si="13"/>
        <v>482724</v>
      </c>
      <c r="S163" s="16">
        <f t="shared" si="14"/>
        <v>-6.0300000000000011</v>
      </c>
      <c r="T163" s="17">
        <f t="shared" si="15"/>
        <v>-115180.70999999996</v>
      </c>
      <c r="V163" s="5">
        <f t="shared" si="16"/>
        <v>518</v>
      </c>
    </row>
    <row r="164" spans="1:22" ht="12" customHeight="1" x14ac:dyDescent="0.2">
      <c r="A164" s="1">
        <v>2024</v>
      </c>
      <c r="B164" s="1" t="s">
        <v>783</v>
      </c>
      <c r="C164" s="1" t="s">
        <v>204</v>
      </c>
      <c r="D164" s="1" t="s">
        <v>593</v>
      </c>
      <c r="E164" s="1" t="s">
        <v>210</v>
      </c>
      <c r="F164" s="1" t="s">
        <v>6</v>
      </c>
      <c r="G164" s="12">
        <v>78</v>
      </c>
      <c r="H164" s="9">
        <v>25.61</v>
      </c>
      <c r="I164" s="12">
        <v>69608.210000000006</v>
      </c>
      <c r="J164" s="12">
        <v>2719</v>
      </c>
      <c r="K164" s="9">
        <v>18</v>
      </c>
      <c r="L164" s="12">
        <f t="shared" si="12"/>
        <v>48942</v>
      </c>
      <c r="M164" s="1" t="s">
        <v>209</v>
      </c>
      <c r="N164" s="9">
        <v>15.26</v>
      </c>
      <c r="O164" s="5">
        <v>409025.26</v>
      </c>
      <c r="P164" s="5">
        <v>26818</v>
      </c>
      <c r="Q164" s="9">
        <v>18</v>
      </c>
      <c r="R164" s="5">
        <f t="shared" si="13"/>
        <v>482724</v>
      </c>
      <c r="S164" s="16">
        <f t="shared" si="14"/>
        <v>-4.8699999999999974</v>
      </c>
      <c r="T164" s="17">
        <f t="shared" si="15"/>
        <v>53032.52999999997</v>
      </c>
      <c r="V164" s="5">
        <f t="shared" si="16"/>
        <v>78</v>
      </c>
    </row>
    <row r="165" spans="1:22" ht="12" customHeight="1" x14ac:dyDescent="0.2">
      <c r="A165" s="1">
        <v>2024</v>
      </c>
      <c r="B165" s="1" t="s">
        <v>783</v>
      </c>
      <c r="C165" s="1" t="s">
        <v>204</v>
      </c>
      <c r="D165" s="1" t="s">
        <v>594</v>
      </c>
      <c r="E165" s="1" t="s">
        <v>211</v>
      </c>
      <c r="F165" s="1" t="s">
        <v>6</v>
      </c>
      <c r="G165" s="12">
        <v>18</v>
      </c>
      <c r="H165" s="9">
        <v>21.85</v>
      </c>
      <c r="I165" s="12">
        <v>33564.410000000003</v>
      </c>
      <c r="J165" s="12">
        <v>1536</v>
      </c>
      <c r="K165" s="9">
        <v>18</v>
      </c>
      <c r="L165" s="12">
        <f t="shared" si="12"/>
        <v>27648</v>
      </c>
      <c r="M165" s="1" t="s">
        <v>206</v>
      </c>
      <c r="N165" s="9">
        <v>13.52</v>
      </c>
      <c r="O165" s="5">
        <v>148246.56</v>
      </c>
      <c r="P165" s="5">
        <v>10966</v>
      </c>
      <c r="Q165" s="9">
        <v>18</v>
      </c>
      <c r="R165" s="5">
        <f t="shared" si="13"/>
        <v>197388</v>
      </c>
      <c r="S165" s="16">
        <f t="shared" si="14"/>
        <v>0.62999999999999545</v>
      </c>
      <c r="T165" s="17">
        <f t="shared" si="15"/>
        <v>43225.03</v>
      </c>
      <c r="V165" s="5">
        <f t="shared" si="16"/>
        <v>0</v>
      </c>
    </row>
    <row r="166" spans="1:22" ht="12" customHeight="1" x14ac:dyDescent="0.2">
      <c r="A166" s="1">
        <v>2024</v>
      </c>
      <c r="B166" s="1" t="s">
        <v>783</v>
      </c>
      <c r="C166" s="1" t="s">
        <v>204</v>
      </c>
      <c r="D166" s="1" t="s">
        <v>595</v>
      </c>
      <c r="E166" s="1" t="s">
        <v>212</v>
      </c>
      <c r="F166" s="1" t="s">
        <v>6</v>
      </c>
      <c r="G166" s="12">
        <v>6</v>
      </c>
      <c r="H166" s="9">
        <v>12.95</v>
      </c>
      <c r="I166" s="12">
        <v>18168.490000000002</v>
      </c>
      <c r="J166" s="12">
        <v>1403</v>
      </c>
      <c r="K166" s="9">
        <v>18</v>
      </c>
      <c r="L166" s="12">
        <f t="shared" si="12"/>
        <v>25254</v>
      </c>
      <c r="M166" s="1" t="s">
        <v>206</v>
      </c>
      <c r="N166" s="9">
        <v>13.52</v>
      </c>
      <c r="O166" s="5">
        <v>148246.56</v>
      </c>
      <c r="P166" s="5">
        <v>10966</v>
      </c>
      <c r="Q166" s="9">
        <v>18</v>
      </c>
      <c r="R166" s="5">
        <f t="shared" si="13"/>
        <v>197388</v>
      </c>
      <c r="S166" s="16">
        <f t="shared" si="14"/>
        <v>9.5300000000000011</v>
      </c>
      <c r="T166" s="17">
        <f t="shared" si="15"/>
        <v>56226.950000000012</v>
      </c>
      <c r="V166" s="5">
        <f t="shared" si="16"/>
        <v>0</v>
      </c>
    </row>
    <row r="167" spans="1:22" ht="12" customHeight="1" x14ac:dyDescent="0.2">
      <c r="A167" s="1">
        <v>2024</v>
      </c>
      <c r="B167" s="1" t="s">
        <v>783</v>
      </c>
      <c r="C167" s="1" t="s">
        <v>204</v>
      </c>
      <c r="D167" s="1" t="s">
        <v>596</v>
      </c>
      <c r="E167" s="1" t="s">
        <v>213</v>
      </c>
      <c r="F167" s="1" t="s">
        <v>6</v>
      </c>
      <c r="G167" s="12">
        <v>24</v>
      </c>
      <c r="H167" s="9">
        <v>15.27</v>
      </c>
      <c r="I167" s="12">
        <v>39367.79</v>
      </c>
      <c r="J167" s="12">
        <v>2578</v>
      </c>
      <c r="K167" s="9">
        <v>18</v>
      </c>
      <c r="L167" s="12">
        <f t="shared" si="12"/>
        <v>46404</v>
      </c>
      <c r="M167" s="1" t="s">
        <v>209</v>
      </c>
      <c r="N167" s="9">
        <v>15.26</v>
      </c>
      <c r="O167" s="5">
        <v>409025.26</v>
      </c>
      <c r="P167" s="5">
        <v>26818</v>
      </c>
      <c r="Q167" s="9">
        <v>18</v>
      </c>
      <c r="R167" s="5">
        <f t="shared" si="13"/>
        <v>482724</v>
      </c>
      <c r="S167" s="16">
        <f t="shared" si="14"/>
        <v>5.4699999999999989</v>
      </c>
      <c r="T167" s="17">
        <f t="shared" si="15"/>
        <v>80734.950000000012</v>
      </c>
      <c r="V167" s="5">
        <f t="shared" si="16"/>
        <v>0</v>
      </c>
    </row>
    <row r="168" spans="1:22" ht="12" customHeight="1" x14ac:dyDescent="0.2">
      <c r="A168" s="1">
        <v>2024</v>
      </c>
      <c r="B168" s="1" t="s">
        <v>784</v>
      </c>
      <c r="C168" s="1" t="s">
        <v>214</v>
      </c>
      <c r="D168" s="1" t="s">
        <v>597</v>
      </c>
      <c r="E168" s="1" t="s">
        <v>215</v>
      </c>
      <c r="F168" s="1" t="s">
        <v>6</v>
      </c>
      <c r="G168" s="12">
        <v>17</v>
      </c>
      <c r="H168" s="9">
        <v>16.46</v>
      </c>
      <c r="I168" s="12">
        <v>51392.43</v>
      </c>
      <c r="J168" s="12">
        <v>3121</v>
      </c>
      <c r="K168" s="9">
        <v>18</v>
      </c>
      <c r="L168" s="12">
        <f t="shared" si="12"/>
        <v>56178</v>
      </c>
      <c r="M168" s="1" t="s">
        <v>217</v>
      </c>
      <c r="N168" s="9">
        <v>14.44</v>
      </c>
      <c r="O168" s="5">
        <v>133908.04999999999</v>
      </c>
      <c r="P168" s="5">
        <v>9281</v>
      </c>
      <c r="Q168" s="9">
        <v>18</v>
      </c>
      <c r="R168" s="5">
        <f t="shared" si="13"/>
        <v>167058</v>
      </c>
      <c r="S168" s="16">
        <f t="shared" si="14"/>
        <v>5.1000000000000014</v>
      </c>
      <c r="T168" s="17">
        <f t="shared" si="15"/>
        <v>37935.520000000019</v>
      </c>
      <c r="V168" s="5">
        <f t="shared" si="16"/>
        <v>0</v>
      </c>
    </row>
    <row r="169" spans="1:22" ht="12" customHeight="1" x14ac:dyDescent="0.2">
      <c r="A169" s="1">
        <v>2024</v>
      </c>
      <c r="B169" s="1" t="s">
        <v>784</v>
      </c>
      <c r="C169" s="1" t="s">
        <v>214</v>
      </c>
      <c r="D169" s="1" t="s">
        <v>598</v>
      </c>
      <c r="E169" s="1" t="s">
        <v>216</v>
      </c>
      <c r="F169" s="1" t="s">
        <v>6</v>
      </c>
      <c r="G169" s="12">
        <v>176</v>
      </c>
      <c r="H169" s="9">
        <v>29.89</v>
      </c>
      <c r="I169" s="12">
        <v>184071.23</v>
      </c>
      <c r="J169" s="12">
        <v>6159</v>
      </c>
      <c r="K169" s="9">
        <v>18</v>
      </c>
      <c r="L169" s="12">
        <f t="shared" si="12"/>
        <v>110862</v>
      </c>
      <c r="M169" s="1" t="s">
        <v>217</v>
      </c>
      <c r="N169" s="9">
        <v>14.44</v>
      </c>
      <c r="O169" s="5">
        <v>133908.04999999999</v>
      </c>
      <c r="P169" s="5">
        <v>9281</v>
      </c>
      <c r="Q169" s="9">
        <v>18</v>
      </c>
      <c r="R169" s="5">
        <f t="shared" si="13"/>
        <v>167058</v>
      </c>
      <c r="S169" s="16">
        <f t="shared" si="14"/>
        <v>-8.3299999999999983</v>
      </c>
      <c r="T169" s="17">
        <f t="shared" si="15"/>
        <v>-40059.280000000028</v>
      </c>
      <c r="V169" s="5">
        <f t="shared" si="16"/>
        <v>176</v>
      </c>
    </row>
    <row r="170" spans="1:22" ht="12" customHeight="1" x14ac:dyDescent="0.2">
      <c r="A170" s="1">
        <v>2024</v>
      </c>
      <c r="B170" s="1" t="s">
        <v>784</v>
      </c>
      <c r="C170" s="1" t="s">
        <v>214</v>
      </c>
      <c r="D170" s="1" t="s">
        <v>599</v>
      </c>
      <c r="E170" s="1" t="s">
        <v>218</v>
      </c>
      <c r="F170" s="1" t="s">
        <v>11</v>
      </c>
      <c r="G170" s="12">
        <v>220</v>
      </c>
      <c r="H170" s="9">
        <v>26.01</v>
      </c>
      <c r="I170" s="12">
        <v>155500.6796</v>
      </c>
      <c r="J170" s="12">
        <v>6546</v>
      </c>
      <c r="K170" s="9">
        <v>18</v>
      </c>
      <c r="L170" s="12">
        <f t="shared" si="12"/>
        <v>117828</v>
      </c>
      <c r="M170" s="1" t="s">
        <v>218</v>
      </c>
      <c r="N170" s="9">
        <v>14.95</v>
      </c>
      <c r="O170" s="5">
        <v>112603.94040000001</v>
      </c>
      <c r="P170" s="5">
        <v>6546</v>
      </c>
      <c r="Q170" s="9">
        <v>18</v>
      </c>
      <c r="R170" s="5">
        <f t="shared" si="13"/>
        <v>117828</v>
      </c>
      <c r="S170" s="16">
        <f t="shared" si="14"/>
        <v>-4.9600000000000009</v>
      </c>
      <c r="T170" s="17">
        <f t="shared" si="15"/>
        <v>-32448.619999999995</v>
      </c>
      <c r="V170" s="5">
        <f t="shared" si="16"/>
        <v>220</v>
      </c>
    </row>
    <row r="171" spans="1:22" ht="12" customHeight="1" x14ac:dyDescent="0.2">
      <c r="A171" s="1">
        <v>2024</v>
      </c>
      <c r="B171" s="1" t="s">
        <v>784</v>
      </c>
      <c r="C171" s="1" t="s">
        <v>214</v>
      </c>
      <c r="D171" s="1" t="s">
        <v>600</v>
      </c>
      <c r="E171" s="1" t="s">
        <v>219</v>
      </c>
      <c r="F171" s="1" t="s">
        <v>11</v>
      </c>
      <c r="G171" s="12">
        <v>99</v>
      </c>
      <c r="H171" s="9">
        <v>25.73</v>
      </c>
      <c r="I171" s="12">
        <v>84109.403999999995</v>
      </c>
      <c r="J171" s="12">
        <v>4076</v>
      </c>
      <c r="K171" s="9">
        <v>18</v>
      </c>
      <c r="L171" s="12">
        <f t="shared" si="12"/>
        <v>73368</v>
      </c>
      <c r="M171" s="1" t="s">
        <v>219</v>
      </c>
      <c r="N171" s="9">
        <v>14.73</v>
      </c>
      <c r="O171" s="5">
        <v>80810.995999999999</v>
      </c>
      <c r="P171" s="5">
        <v>4076</v>
      </c>
      <c r="Q171" s="9">
        <v>18</v>
      </c>
      <c r="R171" s="5">
        <f t="shared" si="13"/>
        <v>73368</v>
      </c>
      <c r="S171" s="16">
        <f t="shared" si="14"/>
        <v>-4.4600000000000009</v>
      </c>
      <c r="T171" s="17">
        <f t="shared" si="15"/>
        <v>-18184.399999999994</v>
      </c>
      <c r="V171" s="5">
        <f t="shared" si="16"/>
        <v>99</v>
      </c>
    </row>
    <row r="172" spans="1:22" ht="12" customHeight="1" x14ac:dyDescent="0.2">
      <c r="A172" s="1">
        <v>2024</v>
      </c>
      <c r="B172" s="1" t="s">
        <v>784</v>
      </c>
      <c r="C172" s="1" t="s">
        <v>214</v>
      </c>
      <c r="D172" s="1" t="s">
        <v>601</v>
      </c>
      <c r="E172" s="1" t="s">
        <v>220</v>
      </c>
      <c r="F172" s="1" t="s">
        <v>11</v>
      </c>
      <c r="G172" s="12">
        <v>442</v>
      </c>
      <c r="H172" s="9">
        <v>2.4900000000000002</v>
      </c>
      <c r="I172" s="12">
        <v>797878.92240000004</v>
      </c>
      <c r="J172" s="12">
        <v>320346</v>
      </c>
      <c r="K172" s="9">
        <v>18</v>
      </c>
      <c r="L172" s="12">
        <f t="shared" si="12"/>
        <v>5766228</v>
      </c>
      <c r="M172" s="1" t="s">
        <v>220</v>
      </c>
      <c r="N172" s="9">
        <v>1.46</v>
      </c>
      <c r="O172" s="5">
        <v>468595.5576</v>
      </c>
      <c r="P172" s="5">
        <v>320346</v>
      </c>
      <c r="Q172" s="9">
        <v>18</v>
      </c>
      <c r="R172" s="5">
        <f t="shared" si="13"/>
        <v>5766228</v>
      </c>
      <c r="S172" s="16">
        <f t="shared" si="14"/>
        <v>32.049999999999997</v>
      </c>
      <c r="T172" s="17">
        <f t="shared" si="15"/>
        <v>10265981.52</v>
      </c>
      <c r="V172" s="5">
        <f t="shared" si="16"/>
        <v>0</v>
      </c>
    </row>
    <row r="173" spans="1:22" ht="12" customHeight="1" x14ac:dyDescent="0.2">
      <c r="A173" s="1">
        <v>2024</v>
      </c>
      <c r="B173" s="1" t="s">
        <v>785</v>
      </c>
      <c r="C173" s="1" t="s">
        <v>221</v>
      </c>
      <c r="D173" s="1" t="s">
        <v>602</v>
      </c>
      <c r="E173" s="1" t="s">
        <v>222</v>
      </c>
      <c r="F173" s="1" t="s">
        <v>6</v>
      </c>
      <c r="G173" s="12">
        <v>140</v>
      </c>
      <c r="H173" s="9">
        <v>27.6</v>
      </c>
      <c r="I173" s="12">
        <v>160972.62</v>
      </c>
      <c r="J173" s="12">
        <v>5831</v>
      </c>
      <c r="K173" s="9">
        <v>18</v>
      </c>
      <c r="L173" s="12">
        <f t="shared" si="12"/>
        <v>104958</v>
      </c>
      <c r="M173" s="1" t="s">
        <v>223</v>
      </c>
      <c r="N173" s="9">
        <v>15.62</v>
      </c>
      <c r="O173" s="5">
        <v>131661.68</v>
      </c>
      <c r="P173" s="5">
        <v>8425</v>
      </c>
      <c r="Q173" s="9">
        <v>18</v>
      </c>
      <c r="R173" s="5">
        <f t="shared" si="13"/>
        <v>151650</v>
      </c>
      <c r="S173" s="16">
        <f t="shared" si="14"/>
        <v>-7.2199999999999989</v>
      </c>
      <c r="T173" s="17">
        <f t="shared" si="15"/>
        <v>-36026.299999999988</v>
      </c>
      <c r="V173" s="5">
        <f t="shared" si="16"/>
        <v>140</v>
      </c>
    </row>
    <row r="174" spans="1:22" ht="12" customHeight="1" x14ac:dyDescent="0.2">
      <c r="A174" s="1">
        <v>2024</v>
      </c>
      <c r="B174" s="1" t="s">
        <v>785</v>
      </c>
      <c r="C174" s="1" t="s">
        <v>221</v>
      </c>
      <c r="D174" s="1" t="s">
        <v>603</v>
      </c>
      <c r="E174" s="1" t="s">
        <v>224</v>
      </c>
      <c r="F174" s="1" t="s">
        <v>6</v>
      </c>
      <c r="G174" s="12">
        <v>48</v>
      </c>
      <c r="H174" s="9">
        <v>28.65</v>
      </c>
      <c r="I174" s="12">
        <v>74337.36</v>
      </c>
      <c r="J174" s="12">
        <v>2594</v>
      </c>
      <c r="K174" s="9">
        <v>18</v>
      </c>
      <c r="L174" s="12">
        <f t="shared" si="12"/>
        <v>46692</v>
      </c>
      <c r="M174" s="1" t="s">
        <v>223</v>
      </c>
      <c r="N174" s="9">
        <v>15.62</v>
      </c>
      <c r="O174" s="5">
        <v>131661.68</v>
      </c>
      <c r="P174" s="5">
        <v>8425</v>
      </c>
      <c r="Q174" s="9">
        <v>18</v>
      </c>
      <c r="R174" s="5">
        <f t="shared" si="13"/>
        <v>151650</v>
      </c>
      <c r="S174" s="16">
        <f t="shared" si="14"/>
        <v>-8.269999999999996</v>
      </c>
      <c r="T174" s="17">
        <f t="shared" si="15"/>
        <v>-7657.039999999979</v>
      </c>
      <c r="V174" s="5">
        <f t="shared" si="16"/>
        <v>48</v>
      </c>
    </row>
    <row r="175" spans="1:22" ht="12" customHeight="1" x14ac:dyDescent="0.2">
      <c r="A175" s="1">
        <v>2024</v>
      </c>
      <c r="B175" s="1" t="s">
        <v>786</v>
      </c>
      <c r="C175" s="1" t="s">
        <v>225</v>
      </c>
      <c r="D175" s="1" t="s">
        <v>604</v>
      </c>
      <c r="E175" s="1" t="s">
        <v>226</v>
      </c>
      <c r="F175" s="1" t="s">
        <v>11</v>
      </c>
      <c r="G175" s="12">
        <v>202</v>
      </c>
      <c r="H175" s="9">
        <v>26.16</v>
      </c>
      <c r="I175" s="12">
        <v>252395.75899999999</v>
      </c>
      <c r="J175" s="12">
        <v>11359</v>
      </c>
      <c r="K175" s="9">
        <v>18</v>
      </c>
      <c r="L175" s="12">
        <f t="shared" si="12"/>
        <v>204462</v>
      </c>
      <c r="M175" s="1" t="s">
        <v>226</v>
      </c>
      <c r="N175" s="9">
        <v>14.24</v>
      </c>
      <c r="O175" s="5">
        <v>206505.62100000001</v>
      </c>
      <c r="P175" s="5">
        <v>11359</v>
      </c>
      <c r="Q175" s="9">
        <v>18</v>
      </c>
      <c r="R175" s="5">
        <f t="shared" si="13"/>
        <v>204462</v>
      </c>
      <c r="S175" s="16">
        <f t="shared" si="14"/>
        <v>-4.3999999999999986</v>
      </c>
      <c r="T175" s="17">
        <f t="shared" si="15"/>
        <v>-49977.380000000005</v>
      </c>
      <c r="V175" s="5">
        <f t="shared" si="16"/>
        <v>202</v>
      </c>
    </row>
    <row r="176" spans="1:22" ht="12" customHeight="1" x14ac:dyDescent="0.2">
      <c r="A176" s="1">
        <v>2024</v>
      </c>
      <c r="B176" s="1" t="s">
        <v>787</v>
      </c>
      <c r="C176" s="1" t="s">
        <v>227</v>
      </c>
      <c r="D176" s="1" t="s">
        <v>605</v>
      </c>
      <c r="E176" s="1" t="s">
        <v>228</v>
      </c>
      <c r="F176" s="1" t="s">
        <v>11</v>
      </c>
      <c r="G176" s="12">
        <v>168</v>
      </c>
      <c r="H176" s="9">
        <v>29.97</v>
      </c>
      <c r="I176" s="12">
        <v>123962.245</v>
      </c>
      <c r="J176" s="12">
        <v>4532</v>
      </c>
      <c r="K176" s="9">
        <v>18</v>
      </c>
      <c r="L176" s="12">
        <f t="shared" si="12"/>
        <v>81576</v>
      </c>
      <c r="M176" s="1" t="s">
        <v>228</v>
      </c>
      <c r="N176" s="9">
        <v>16.399999999999999</v>
      </c>
      <c r="O176" s="5">
        <v>86143.255000000005</v>
      </c>
      <c r="P176" s="5">
        <v>4532</v>
      </c>
      <c r="Q176" s="9">
        <v>18</v>
      </c>
      <c r="R176" s="5">
        <f t="shared" si="13"/>
        <v>81576</v>
      </c>
      <c r="S176" s="16">
        <f t="shared" si="14"/>
        <v>-10.369999999999997</v>
      </c>
      <c r="T176" s="17">
        <f t="shared" si="15"/>
        <v>-46953.5</v>
      </c>
      <c r="V176" s="5">
        <f t="shared" si="16"/>
        <v>168</v>
      </c>
    </row>
    <row r="177" spans="1:22" ht="12" customHeight="1" x14ac:dyDescent="0.2">
      <c r="A177" s="1">
        <v>2024</v>
      </c>
      <c r="B177" s="1" t="s">
        <v>787</v>
      </c>
      <c r="C177" s="1" t="s">
        <v>227</v>
      </c>
      <c r="D177" s="1" t="s">
        <v>606</v>
      </c>
      <c r="E177" s="1" t="s">
        <v>229</v>
      </c>
      <c r="F177" s="1" t="s">
        <v>11</v>
      </c>
      <c r="G177" s="12">
        <v>347</v>
      </c>
      <c r="H177" s="9">
        <v>27.66</v>
      </c>
      <c r="I177" s="12">
        <v>154788.59580000001</v>
      </c>
      <c r="J177" s="12">
        <v>6115</v>
      </c>
      <c r="K177" s="9">
        <v>18</v>
      </c>
      <c r="L177" s="12">
        <f t="shared" si="12"/>
        <v>110070</v>
      </c>
      <c r="M177" s="1" t="s">
        <v>229</v>
      </c>
      <c r="N177" s="9">
        <v>16.72</v>
      </c>
      <c r="O177" s="5">
        <v>116770.34420000001</v>
      </c>
      <c r="P177" s="5">
        <v>6115</v>
      </c>
      <c r="Q177" s="9">
        <v>18</v>
      </c>
      <c r="R177" s="5">
        <f t="shared" si="13"/>
        <v>110070</v>
      </c>
      <c r="S177" s="16">
        <f t="shared" si="14"/>
        <v>-8.3799999999999955</v>
      </c>
      <c r="T177" s="17">
        <f t="shared" si="15"/>
        <v>-51418.94</v>
      </c>
      <c r="V177" s="5">
        <f t="shared" si="16"/>
        <v>347</v>
      </c>
    </row>
    <row r="178" spans="1:22" ht="12" customHeight="1" x14ac:dyDescent="0.2">
      <c r="A178" s="1">
        <v>2024</v>
      </c>
      <c r="B178" s="1" t="s">
        <v>787</v>
      </c>
      <c r="C178" s="1" t="s">
        <v>227</v>
      </c>
      <c r="D178" s="1" t="s">
        <v>607</v>
      </c>
      <c r="E178" s="1" t="s">
        <v>230</v>
      </c>
      <c r="F178" s="1" t="s">
        <v>11</v>
      </c>
      <c r="G178" s="12">
        <v>199</v>
      </c>
      <c r="H178" s="9">
        <v>28.25</v>
      </c>
      <c r="I178" s="12">
        <v>137325.75320000001</v>
      </c>
      <c r="J178" s="12">
        <v>5388</v>
      </c>
      <c r="K178" s="9">
        <v>18</v>
      </c>
      <c r="L178" s="12">
        <f t="shared" si="12"/>
        <v>96984</v>
      </c>
      <c r="M178" s="1" t="s">
        <v>230</v>
      </c>
      <c r="N178" s="9">
        <v>15.68</v>
      </c>
      <c r="O178" s="5">
        <v>99442.786800000002</v>
      </c>
      <c r="P178" s="5">
        <v>5388</v>
      </c>
      <c r="Q178" s="9">
        <v>18</v>
      </c>
      <c r="R178" s="5">
        <f t="shared" si="13"/>
        <v>96984</v>
      </c>
      <c r="S178" s="16">
        <f t="shared" si="14"/>
        <v>-7.93</v>
      </c>
      <c r="T178" s="17">
        <f t="shared" si="15"/>
        <v>-42800.540000000008</v>
      </c>
      <c r="V178" s="5">
        <f t="shared" si="16"/>
        <v>199</v>
      </c>
    </row>
    <row r="179" spans="1:22" ht="12" customHeight="1" x14ac:dyDescent="0.2">
      <c r="A179" s="1">
        <v>2024</v>
      </c>
      <c r="B179" s="1" t="s">
        <v>788</v>
      </c>
      <c r="C179" s="1" t="s">
        <v>231</v>
      </c>
      <c r="D179" s="1" t="s">
        <v>608</v>
      </c>
      <c r="E179" s="1" t="s">
        <v>232</v>
      </c>
      <c r="F179" s="1" t="s">
        <v>6</v>
      </c>
      <c r="G179" s="12">
        <v>5469</v>
      </c>
      <c r="H179" s="9">
        <v>28.05</v>
      </c>
      <c r="I179" s="12">
        <v>5049599.33</v>
      </c>
      <c r="J179" s="12">
        <v>180089</v>
      </c>
      <c r="K179" s="9">
        <v>18</v>
      </c>
      <c r="L179" s="12">
        <f t="shared" si="12"/>
        <v>3241602</v>
      </c>
      <c r="M179" s="1" t="s">
        <v>233</v>
      </c>
      <c r="N179" s="9">
        <v>15.26</v>
      </c>
      <c r="O179" s="5">
        <v>5049203.3</v>
      </c>
      <c r="P179" s="5">
        <v>330969</v>
      </c>
      <c r="Q179" s="9">
        <v>18</v>
      </c>
      <c r="R179" s="5">
        <f t="shared" si="13"/>
        <v>5957442</v>
      </c>
      <c r="S179" s="16">
        <f t="shared" si="14"/>
        <v>-7.3100000000000023</v>
      </c>
      <c r="T179" s="17">
        <f t="shared" si="15"/>
        <v>-899758.62999999896</v>
      </c>
      <c r="V179" s="5">
        <f t="shared" si="16"/>
        <v>5469</v>
      </c>
    </row>
    <row r="180" spans="1:22" ht="12" customHeight="1" x14ac:dyDescent="0.2">
      <c r="A180" s="1">
        <v>2024</v>
      </c>
      <c r="B180" s="1" t="s">
        <v>788</v>
      </c>
      <c r="C180" s="1" t="s">
        <v>231</v>
      </c>
      <c r="D180" s="1" t="s">
        <v>609</v>
      </c>
      <c r="E180" s="1" t="s">
        <v>234</v>
      </c>
      <c r="F180" s="1" t="s">
        <v>6</v>
      </c>
      <c r="G180" s="12">
        <v>1551</v>
      </c>
      <c r="H180" s="9">
        <v>25.44</v>
      </c>
      <c r="I180" s="12">
        <v>1605764.14</v>
      </c>
      <c r="J180" s="12">
        <v>63146</v>
      </c>
      <c r="K180" s="9">
        <v>18</v>
      </c>
      <c r="L180" s="12">
        <f t="shared" si="12"/>
        <v>1136628</v>
      </c>
      <c r="M180" s="1" t="s">
        <v>233</v>
      </c>
      <c r="N180" s="9">
        <v>15.26</v>
      </c>
      <c r="O180" s="5">
        <v>5049203.3</v>
      </c>
      <c r="P180" s="5">
        <v>330969</v>
      </c>
      <c r="Q180" s="9">
        <v>18</v>
      </c>
      <c r="R180" s="5">
        <f t="shared" si="13"/>
        <v>5957442</v>
      </c>
      <c r="S180" s="16">
        <f t="shared" si="14"/>
        <v>-4.7000000000000028</v>
      </c>
      <c r="T180" s="17">
        <f t="shared" si="15"/>
        <v>439102.56000000052</v>
      </c>
      <c r="V180" s="5">
        <f t="shared" si="16"/>
        <v>1551</v>
      </c>
    </row>
    <row r="181" spans="1:22" ht="12" customHeight="1" x14ac:dyDescent="0.2">
      <c r="A181" s="1">
        <v>2024</v>
      </c>
      <c r="B181" s="1" t="s">
        <v>788</v>
      </c>
      <c r="C181" s="1" t="s">
        <v>231</v>
      </c>
      <c r="D181" s="1" t="s">
        <v>610</v>
      </c>
      <c r="E181" s="1" t="s">
        <v>235</v>
      </c>
      <c r="F181" s="1" t="s">
        <v>6</v>
      </c>
      <c r="G181" s="12">
        <v>546</v>
      </c>
      <c r="H181" s="9">
        <v>27.2</v>
      </c>
      <c r="I181" s="12">
        <v>387450.75</v>
      </c>
      <c r="J181" s="12">
        <v>14243</v>
      </c>
      <c r="K181" s="9">
        <v>18</v>
      </c>
      <c r="L181" s="12">
        <f t="shared" si="12"/>
        <v>256374</v>
      </c>
      <c r="M181" s="1" t="s">
        <v>233</v>
      </c>
      <c r="N181" s="9">
        <v>15.26</v>
      </c>
      <c r="O181" s="5">
        <v>5049203.3</v>
      </c>
      <c r="P181" s="5">
        <v>330969</v>
      </c>
      <c r="Q181" s="9">
        <v>18</v>
      </c>
      <c r="R181" s="5">
        <f t="shared" si="13"/>
        <v>5957442</v>
      </c>
      <c r="S181" s="16">
        <f t="shared" si="14"/>
        <v>-6.4600000000000009</v>
      </c>
      <c r="T181" s="17">
        <f t="shared" si="15"/>
        <v>777161.95000000019</v>
      </c>
      <c r="V181" s="5">
        <f t="shared" si="16"/>
        <v>546</v>
      </c>
    </row>
    <row r="182" spans="1:22" ht="12" customHeight="1" x14ac:dyDescent="0.2">
      <c r="A182" s="1">
        <v>2024</v>
      </c>
      <c r="B182" s="1" t="s">
        <v>788</v>
      </c>
      <c r="C182" s="1" t="s">
        <v>231</v>
      </c>
      <c r="D182" s="1" t="s">
        <v>611</v>
      </c>
      <c r="E182" s="1" t="s">
        <v>236</v>
      </c>
      <c r="F182" s="1" t="s">
        <v>6</v>
      </c>
      <c r="G182" s="12">
        <v>97</v>
      </c>
      <c r="H182" s="9">
        <v>28.39</v>
      </c>
      <c r="I182" s="12">
        <v>95394.99</v>
      </c>
      <c r="J182" s="12">
        <v>3361</v>
      </c>
      <c r="K182" s="9">
        <v>18</v>
      </c>
      <c r="L182" s="12">
        <f t="shared" si="12"/>
        <v>60498</v>
      </c>
      <c r="M182" s="1" t="s">
        <v>233</v>
      </c>
      <c r="N182" s="9">
        <v>15.26</v>
      </c>
      <c r="O182" s="5">
        <v>5049203.3</v>
      </c>
      <c r="P182" s="5">
        <v>330969</v>
      </c>
      <c r="Q182" s="9">
        <v>18</v>
      </c>
      <c r="R182" s="5">
        <f t="shared" si="13"/>
        <v>5957442</v>
      </c>
      <c r="S182" s="16">
        <f t="shared" si="14"/>
        <v>-7.6499999999999986</v>
      </c>
      <c r="T182" s="17">
        <f t="shared" si="15"/>
        <v>873341.71</v>
      </c>
      <c r="V182" s="5">
        <f t="shared" si="16"/>
        <v>97</v>
      </c>
    </row>
    <row r="183" spans="1:22" ht="12" customHeight="1" x14ac:dyDescent="0.2">
      <c r="A183" s="1">
        <v>2024</v>
      </c>
      <c r="B183" s="1" t="s">
        <v>788</v>
      </c>
      <c r="C183" s="1" t="s">
        <v>231</v>
      </c>
      <c r="D183" s="1" t="s">
        <v>612</v>
      </c>
      <c r="E183" s="1" t="s">
        <v>237</v>
      </c>
      <c r="F183" s="1" t="s">
        <v>6</v>
      </c>
      <c r="G183" s="12">
        <v>373</v>
      </c>
      <c r="H183" s="9">
        <v>28.85</v>
      </c>
      <c r="I183" s="12">
        <v>238332.86</v>
      </c>
      <c r="J183" s="12">
        <v>8265</v>
      </c>
      <c r="K183" s="9">
        <v>18</v>
      </c>
      <c r="L183" s="12">
        <f t="shared" si="12"/>
        <v>148770</v>
      </c>
      <c r="M183" s="1" t="s">
        <v>233</v>
      </c>
      <c r="N183" s="9">
        <v>15.26</v>
      </c>
      <c r="O183" s="5">
        <v>5049203.3</v>
      </c>
      <c r="P183" s="5">
        <v>330969</v>
      </c>
      <c r="Q183" s="9">
        <v>18</v>
      </c>
      <c r="R183" s="5">
        <f t="shared" si="13"/>
        <v>5957442</v>
      </c>
      <c r="S183" s="16">
        <f t="shared" si="14"/>
        <v>-8.11</v>
      </c>
      <c r="T183" s="17">
        <f t="shared" si="15"/>
        <v>818675.83999999985</v>
      </c>
      <c r="V183" s="5">
        <f t="shared" si="16"/>
        <v>373</v>
      </c>
    </row>
    <row r="184" spans="1:22" ht="12" customHeight="1" x14ac:dyDescent="0.2">
      <c r="A184" s="1">
        <v>2024</v>
      </c>
      <c r="B184" s="1" t="s">
        <v>788</v>
      </c>
      <c r="C184" s="1" t="s">
        <v>231</v>
      </c>
      <c r="D184" s="1" t="s">
        <v>613</v>
      </c>
      <c r="E184" s="1" t="s">
        <v>238</v>
      </c>
      <c r="F184" s="1" t="s">
        <v>6</v>
      </c>
      <c r="G184" s="12">
        <v>56</v>
      </c>
      <c r="H184" s="9">
        <v>32.880000000000003</v>
      </c>
      <c r="I184" s="12">
        <v>42768.06</v>
      </c>
      <c r="J184" s="12">
        <v>1300</v>
      </c>
      <c r="K184" s="9">
        <v>18</v>
      </c>
      <c r="L184" s="12">
        <f t="shared" si="12"/>
        <v>23400</v>
      </c>
      <c r="M184" s="1" t="s">
        <v>233</v>
      </c>
      <c r="N184" s="9">
        <v>15.26</v>
      </c>
      <c r="O184" s="5">
        <v>5049203.3</v>
      </c>
      <c r="P184" s="5">
        <v>330969</v>
      </c>
      <c r="Q184" s="9">
        <v>18</v>
      </c>
      <c r="R184" s="5">
        <f t="shared" si="13"/>
        <v>5957442</v>
      </c>
      <c r="S184" s="16">
        <f t="shared" si="14"/>
        <v>-12.14</v>
      </c>
      <c r="T184" s="17">
        <f t="shared" si="15"/>
        <v>888870.6400000006</v>
      </c>
      <c r="V184" s="5">
        <f t="shared" si="16"/>
        <v>56</v>
      </c>
    </row>
    <row r="185" spans="1:22" ht="12" customHeight="1" x14ac:dyDescent="0.2">
      <c r="A185" s="1">
        <v>2024</v>
      </c>
      <c r="B185" s="1" t="s">
        <v>788</v>
      </c>
      <c r="C185" s="1" t="s">
        <v>231</v>
      </c>
      <c r="D185" s="1" t="s">
        <v>614</v>
      </c>
      <c r="E185" s="1" t="s">
        <v>239</v>
      </c>
      <c r="F185" s="1" t="s">
        <v>6</v>
      </c>
      <c r="G185" s="12">
        <v>134</v>
      </c>
      <c r="H185" s="9">
        <v>27.21</v>
      </c>
      <c r="I185" s="12">
        <v>401428.24</v>
      </c>
      <c r="J185" s="12">
        <v>14752</v>
      </c>
      <c r="K185" s="9">
        <v>18</v>
      </c>
      <c r="L185" s="12">
        <f t="shared" si="12"/>
        <v>265536</v>
      </c>
      <c r="M185" s="1" t="s">
        <v>233</v>
      </c>
      <c r="N185" s="9">
        <v>15.26</v>
      </c>
      <c r="O185" s="5">
        <v>5049203.3</v>
      </c>
      <c r="P185" s="5">
        <v>330969</v>
      </c>
      <c r="Q185" s="9">
        <v>18</v>
      </c>
      <c r="R185" s="5">
        <f t="shared" si="13"/>
        <v>5957442</v>
      </c>
      <c r="S185" s="16">
        <f t="shared" si="14"/>
        <v>-6.4699999999999989</v>
      </c>
      <c r="T185" s="17">
        <f t="shared" si="15"/>
        <v>772346.46</v>
      </c>
      <c r="V185" s="5">
        <f t="shared" si="16"/>
        <v>134</v>
      </c>
    </row>
    <row r="186" spans="1:22" ht="12" customHeight="1" x14ac:dyDescent="0.2">
      <c r="A186" s="1">
        <v>2024</v>
      </c>
      <c r="B186" s="1" t="s">
        <v>788</v>
      </c>
      <c r="C186" s="1" t="s">
        <v>231</v>
      </c>
      <c r="D186" s="1" t="s">
        <v>615</v>
      </c>
      <c r="E186" s="1" t="s">
        <v>240</v>
      </c>
      <c r="F186" s="1" t="s">
        <v>6</v>
      </c>
      <c r="G186" s="12">
        <v>587</v>
      </c>
      <c r="H186" s="9">
        <v>27.56</v>
      </c>
      <c r="I186" s="12">
        <v>459210.58</v>
      </c>
      <c r="J186" s="12">
        <v>16661</v>
      </c>
      <c r="K186" s="9">
        <v>18</v>
      </c>
      <c r="L186" s="12">
        <f t="shared" si="12"/>
        <v>299898</v>
      </c>
      <c r="M186" s="1" t="s">
        <v>233</v>
      </c>
      <c r="N186" s="9">
        <v>15.26</v>
      </c>
      <c r="O186" s="5">
        <v>5049203.3</v>
      </c>
      <c r="P186" s="5">
        <v>330969</v>
      </c>
      <c r="Q186" s="9">
        <v>18</v>
      </c>
      <c r="R186" s="5">
        <f t="shared" si="13"/>
        <v>5957442</v>
      </c>
      <c r="S186" s="16">
        <f t="shared" si="14"/>
        <v>-6.82</v>
      </c>
      <c r="T186" s="17">
        <f t="shared" si="15"/>
        <v>748926.12000000011</v>
      </c>
      <c r="V186" s="5">
        <f t="shared" si="16"/>
        <v>587</v>
      </c>
    </row>
    <row r="187" spans="1:22" ht="12" customHeight="1" x14ac:dyDescent="0.2">
      <c r="A187" s="1">
        <v>2024</v>
      </c>
      <c r="B187" s="1" t="s">
        <v>788</v>
      </c>
      <c r="C187" s="1" t="s">
        <v>231</v>
      </c>
      <c r="D187" s="1" t="s">
        <v>616</v>
      </c>
      <c r="E187" s="1" t="s">
        <v>241</v>
      </c>
      <c r="F187" s="1" t="s">
        <v>6</v>
      </c>
      <c r="G187" s="12">
        <v>13</v>
      </c>
      <c r="H187" s="9">
        <v>23.34</v>
      </c>
      <c r="I187" s="12">
        <v>41153.160000000003</v>
      </c>
      <c r="J187" s="12">
        <v>1763</v>
      </c>
      <c r="K187" s="9">
        <v>18</v>
      </c>
      <c r="L187" s="12">
        <f t="shared" si="12"/>
        <v>31734</v>
      </c>
      <c r="M187" s="1" t="s">
        <v>233</v>
      </c>
      <c r="N187" s="9">
        <v>15.26</v>
      </c>
      <c r="O187" s="5">
        <v>5049203.3</v>
      </c>
      <c r="P187" s="5">
        <v>330969</v>
      </c>
      <c r="Q187" s="9">
        <v>18</v>
      </c>
      <c r="R187" s="5">
        <f t="shared" si="13"/>
        <v>5957442</v>
      </c>
      <c r="S187" s="16">
        <f t="shared" si="14"/>
        <v>-2.6000000000000014</v>
      </c>
      <c r="T187" s="17">
        <f t="shared" si="15"/>
        <v>898819.54</v>
      </c>
      <c r="V187" s="5">
        <f t="shared" si="16"/>
        <v>13</v>
      </c>
    </row>
    <row r="188" spans="1:22" ht="12" customHeight="1" x14ac:dyDescent="0.2">
      <c r="A188" s="1">
        <v>2024</v>
      </c>
      <c r="B188" s="1" t="s">
        <v>788</v>
      </c>
      <c r="C188" s="1" t="s">
        <v>231</v>
      </c>
      <c r="D188" s="1" t="s">
        <v>617</v>
      </c>
      <c r="E188" s="1" t="s">
        <v>242</v>
      </c>
      <c r="F188" s="1" t="s">
        <v>6</v>
      </c>
      <c r="G188" s="12">
        <v>226</v>
      </c>
      <c r="H188" s="9">
        <v>27.73</v>
      </c>
      <c r="I188" s="12">
        <v>191707.08</v>
      </c>
      <c r="J188" s="12">
        <v>6915</v>
      </c>
      <c r="K188" s="9">
        <v>18</v>
      </c>
      <c r="L188" s="12">
        <f t="shared" si="12"/>
        <v>124470</v>
      </c>
      <c r="M188" s="1" t="s">
        <v>233</v>
      </c>
      <c r="N188" s="9">
        <v>15.26</v>
      </c>
      <c r="O188" s="5">
        <v>5049203.3</v>
      </c>
      <c r="P188" s="5">
        <v>330969</v>
      </c>
      <c r="Q188" s="9">
        <v>18</v>
      </c>
      <c r="R188" s="5">
        <f t="shared" si="13"/>
        <v>5957442</v>
      </c>
      <c r="S188" s="16">
        <f t="shared" si="14"/>
        <v>-6.990000000000002</v>
      </c>
      <c r="T188" s="17">
        <f t="shared" si="15"/>
        <v>841001.62000000011</v>
      </c>
      <c r="V188" s="5">
        <f t="shared" si="16"/>
        <v>226</v>
      </c>
    </row>
    <row r="189" spans="1:22" ht="12" customHeight="1" x14ac:dyDescent="0.2">
      <c r="A189" s="1">
        <v>2024</v>
      </c>
      <c r="B189" s="1" t="s">
        <v>788</v>
      </c>
      <c r="C189" s="1" t="s">
        <v>231</v>
      </c>
      <c r="D189" s="1" t="s">
        <v>618</v>
      </c>
      <c r="E189" s="1" t="s">
        <v>243</v>
      </c>
      <c r="F189" s="1" t="s">
        <v>6</v>
      </c>
      <c r="G189" s="12">
        <v>37</v>
      </c>
      <c r="H189" s="9">
        <v>23.26</v>
      </c>
      <c r="I189" s="12">
        <v>122980.49</v>
      </c>
      <c r="J189" s="12">
        <v>5286</v>
      </c>
      <c r="K189" s="9">
        <v>18</v>
      </c>
      <c r="L189" s="12">
        <f t="shared" si="12"/>
        <v>95148</v>
      </c>
      <c r="M189" s="1" t="s">
        <v>233</v>
      </c>
      <c r="N189" s="9">
        <v>15.26</v>
      </c>
      <c r="O189" s="5">
        <v>5049203.3</v>
      </c>
      <c r="P189" s="5">
        <v>330969</v>
      </c>
      <c r="Q189" s="9">
        <v>18</v>
      </c>
      <c r="R189" s="5">
        <f t="shared" si="13"/>
        <v>5957442</v>
      </c>
      <c r="S189" s="16">
        <f t="shared" si="14"/>
        <v>-2.5200000000000031</v>
      </c>
      <c r="T189" s="17">
        <f t="shared" si="15"/>
        <v>880406.21</v>
      </c>
      <c r="V189" s="5">
        <f t="shared" si="16"/>
        <v>37</v>
      </c>
    </row>
    <row r="190" spans="1:22" ht="12" customHeight="1" x14ac:dyDescent="0.2">
      <c r="A190" s="1">
        <v>2024</v>
      </c>
      <c r="B190" s="1" t="s">
        <v>788</v>
      </c>
      <c r="C190" s="1" t="s">
        <v>231</v>
      </c>
      <c r="D190" s="1" t="s">
        <v>619</v>
      </c>
      <c r="E190" s="1" t="s">
        <v>244</v>
      </c>
      <c r="F190" s="1" t="s">
        <v>6</v>
      </c>
      <c r="G190" s="12">
        <v>179</v>
      </c>
      <c r="H190" s="9">
        <v>23.37</v>
      </c>
      <c r="I190" s="12">
        <v>333259.03000000003</v>
      </c>
      <c r="J190" s="12">
        <v>14262</v>
      </c>
      <c r="K190" s="9">
        <v>18</v>
      </c>
      <c r="L190" s="12">
        <f t="shared" si="12"/>
        <v>256716</v>
      </c>
      <c r="M190" s="1" t="s">
        <v>233</v>
      </c>
      <c r="N190" s="9">
        <v>15.26</v>
      </c>
      <c r="O190" s="5">
        <v>5049203.3</v>
      </c>
      <c r="P190" s="5">
        <v>330969</v>
      </c>
      <c r="Q190" s="9">
        <v>18</v>
      </c>
      <c r="R190" s="5">
        <f t="shared" si="13"/>
        <v>5957442</v>
      </c>
      <c r="S190" s="16">
        <f t="shared" si="14"/>
        <v>-2.6300000000000026</v>
      </c>
      <c r="T190" s="17">
        <f t="shared" si="15"/>
        <v>831695.66999999993</v>
      </c>
      <c r="V190" s="5">
        <f t="shared" si="16"/>
        <v>179</v>
      </c>
    </row>
    <row r="191" spans="1:22" ht="12" customHeight="1" x14ac:dyDescent="0.2">
      <c r="A191" s="1">
        <v>2024</v>
      </c>
      <c r="B191" s="1" t="s">
        <v>788</v>
      </c>
      <c r="C191" s="1" t="s">
        <v>231</v>
      </c>
      <c r="D191" s="1" t="s">
        <v>620</v>
      </c>
      <c r="E191" s="1" t="s">
        <v>245</v>
      </c>
      <c r="F191" s="1" t="s">
        <v>11</v>
      </c>
      <c r="G191" s="12">
        <v>1489</v>
      </c>
      <c r="H191" s="9">
        <v>27.58</v>
      </c>
      <c r="I191" s="12">
        <v>544208.70140000002</v>
      </c>
      <c r="J191" s="12">
        <v>20774</v>
      </c>
      <c r="K191" s="9">
        <v>18</v>
      </c>
      <c r="L191" s="12">
        <f t="shared" si="12"/>
        <v>373932</v>
      </c>
      <c r="M191" s="1" t="s">
        <v>245</v>
      </c>
      <c r="N191" s="9">
        <v>14.64</v>
      </c>
      <c r="O191" s="5">
        <v>333547.26860000001</v>
      </c>
      <c r="P191" s="5">
        <v>20774</v>
      </c>
      <c r="Q191" s="9">
        <v>18</v>
      </c>
      <c r="R191" s="5">
        <f t="shared" si="13"/>
        <v>373932</v>
      </c>
      <c r="S191" s="16">
        <f t="shared" si="14"/>
        <v>-6.2199999999999989</v>
      </c>
      <c r="T191" s="17">
        <f t="shared" si="15"/>
        <v>-129891.96999999997</v>
      </c>
      <c r="V191" s="5">
        <f t="shared" si="16"/>
        <v>1489</v>
      </c>
    </row>
    <row r="192" spans="1:22" ht="12" customHeight="1" x14ac:dyDescent="0.2">
      <c r="A192" s="1">
        <v>2024</v>
      </c>
      <c r="B192" s="1" t="s">
        <v>789</v>
      </c>
      <c r="C192" s="1" t="s">
        <v>246</v>
      </c>
      <c r="D192" s="1" t="s">
        <v>621</v>
      </c>
      <c r="E192" s="1" t="s">
        <v>247</v>
      </c>
      <c r="F192" s="1" t="s">
        <v>6</v>
      </c>
      <c r="G192" s="12">
        <v>415</v>
      </c>
      <c r="H192" s="9">
        <v>10.88</v>
      </c>
      <c r="I192" s="12">
        <v>133217.99</v>
      </c>
      <c r="J192" s="12">
        <v>12248</v>
      </c>
      <c r="K192" s="9">
        <v>18</v>
      </c>
      <c r="L192" s="12">
        <f t="shared" si="12"/>
        <v>220464</v>
      </c>
      <c r="M192" s="1" t="s">
        <v>248</v>
      </c>
      <c r="N192" s="9">
        <v>1</v>
      </c>
      <c r="O192" s="5">
        <v>12810.28</v>
      </c>
      <c r="P192" s="5">
        <v>12881</v>
      </c>
      <c r="Q192" s="9">
        <v>18</v>
      </c>
      <c r="R192" s="5">
        <f t="shared" si="13"/>
        <v>231858</v>
      </c>
      <c r="S192" s="16">
        <f t="shared" si="14"/>
        <v>24.119999999999997</v>
      </c>
      <c r="T192" s="17">
        <f t="shared" si="15"/>
        <v>306293.73</v>
      </c>
      <c r="V192" s="5">
        <f t="shared" si="16"/>
        <v>0</v>
      </c>
    </row>
    <row r="193" spans="1:22" ht="12" customHeight="1" x14ac:dyDescent="0.2">
      <c r="A193" s="1">
        <v>2024</v>
      </c>
      <c r="B193" s="1" t="s">
        <v>789</v>
      </c>
      <c r="C193" s="1" t="s">
        <v>246</v>
      </c>
      <c r="D193" s="1" t="s">
        <v>622</v>
      </c>
      <c r="E193" s="1" t="s">
        <v>249</v>
      </c>
      <c r="F193" s="1" t="s">
        <v>6</v>
      </c>
      <c r="G193" s="12">
        <v>46</v>
      </c>
      <c r="H193" s="9">
        <v>19.23</v>
      </c>
      <c r="I193" s="12">
        <v>38565.629999999997</v>
      </c>
      <c r="J193" s="12">
        <v>2004</v>
      </c>
      <c r="K193" s="9">
        <v>18</v>
      </c>
      <c r="L193" s="12">
        <f t="shared" si="12"/>
        <v>36072</v>
      </c>
      <c r="M193" s="1" t="s">
        <v>250</v>
      </c>
      <c r="N193" s="9">
        <v>14.13</v>
      </c>
      <c r="O193" s="5">
        <v>11521.94</v>
      </c>
      <c r="P193" s="5">
        <v>812</v>
      </c>
      <c r="Q193" s="9">
        <v>18</v>
      </c>
      <c r="R193" s="5">
        <f t="shared" si="13"/>
        <v>14616</v>
      </c>
      <c r="S193" s="16">
        <f t="shared" si="14"/>
        <v>2.6400000000000006</v>
      </c>
      <c r="T193" s="17">
        <f t="shared" si="15"/>
        <v>600.43000000000029</v>
      </c>
      <c r="V193" s="5">
        <f t="shared" si="16"/>
        <v>0</v>
      </c>
    </row>
    <row r="194" spans="1:22" ht="12" customHeight="1" x14ac:dyDescent="0.2">
      <c r="A194" s="1">
        <v>2024</v>
      </c>
      <c r="B194" s="1" t="s">
        <v>790</v>
      </c>
      <c r="C194" s="1" t="s">
        <v>251</v>
      </c>
      <c r="D194" s="1" t="s">
        <v>623</v>
      </c>
      <c r="E194" s="1" t="s">
        <v>252</v>
      </c>
      <c r="F194" s="1" t="s">
        <v>6</v>
      </c>
      <c r="G194" s="12">
        <v>873</v>
      </c>
      <c r="H194" s="9">
        <v>25.65</v>
      </c>
      <c r="I194" s="12">
        <v>1189417.06</v>
      </c>
      <c r="J194" s="12">
        <v>46356</v>
      </c>
      <c r="K194" s="9">
        <v>18</v>
      </c>
      <c r="L194" s="12">
        <f t="shared" si="12"/>
        <v>834408</v>
      </c>
      <c r="M194" s="1" t="s">
        <v>253</v>
      </c>
      <c r="N194" s="9">
        <v>13.18</v>
      </c>
      <c r="O194" s="5">
        <v>907495.14</v>
      </c>
      <c r="P194" s="5">
        <v>68879</v>
      </c>
      <c r="Q194" s="9">
        <v>18</v>
      </c>
      <c r="R194" s="5">
        <f t="shared" si="13"/>
        <v>1239822</v>
      </c>
      <c r="S194" s="16">
        <f t="shared" si="14"/>
        <v>-2.8299999999999983</v>
      </c>
      <c r="T194" s="17">
        <f t="shared" si="15"/>
        <v>-22682.200000000186</v>
      </c>
      <c r="V194" s="5">
        <f t="shared" si="16"/>
        <v>873</v>
      </c>
    </row>
    <row r="195" spans="1:22" ht="12" customHeight="1" x14ac:dyDescent="0.2">
      <c r="A195" s="1">
        <v>2024</v>
      </c>
      <c r="B195" s="1" t="s">
        <v>790</v>
      </c>
      <c r="C195" s="1" t="s">
        <v>251</v>
      </c>
      <c r="D195" s="1" t="s">
        <v>624</v>
      </c>
      <c r="E195" s="1" t="s">
        <v>254</v>
      </c>
      <c r="F195" s="1" t="s">
        <v>6</v>
      </c>
      <c r="G195" s="12">
        <v>96</v>
      </c>
      <c r="H195" s="9">
        <v>15.55</v>
      </c>
      <c r="I195" s="12">
        <v>163986.53</v>
      </c>
      <c r="J195" s="12">
        <v>10542</v>
      </c>
      <c r="K195" s="9">
        <v>18</v>
      </c>
      <c r="L195" s="12">
        <f t="shared" si="12"/>
        <v>189756</v>
      </c>
      <c r="M195" s="1" t="s">
        <v>420</v>
      </c>
      <c r="N195" s="9">
        <v>14.4</v>
      </c>
      <c r="O195" s="5">
        <v>201843.18</v>
      </c>
      <c r="P195" s="5">
        <v>14014</v>
      </c>
      <c r="Q195" s="9">
        <v>18</v>
      </c>
      <c r="R195" s="5">
        <f t="shared" si="13"/>
        <v>252252</v>
      </c>
      <c r="S195" s="16">
        <f t="shared" si="14"/>
        <v>6.0499999999999972</v>
      </c>
      <c r="T195" s="17">
        <f t="shared" si="15"/>
        <v>76178.290000000037</v>
      </c>
      <c r="V195" s="5">
        <f t="shared" si="16"/>
        <v>0</v>
      </c>
    </row>
    <row r="196" spans="1:22" ht="12" customHeight="1" x14ac:dyDescent="0.2">
      <c r="A196" s="1">
        <v>2024</v>
      </c>
      <c r="B196" s="1" t="s">
        <v>790</v>
      </c>
      <c r="C196" s="1" t="s">
        <v>251</v>
      </c>
      <c r="D196" s="1" t="s">
        <v>625</v>
      </c>
      <c r="E196" s="1" t="s">
        <v>255</v>
      </c>
      <c r="F196" s="1" t="s">
        <v>6</v>
      </c>
      <c r="G196" s="12">
        <v>7</v>
      </c>
      <c r="H196" s="9">
        <v>10.53</v>
      </c>
      <c r="I196" s="12">
        <v>36554.400000000001</v>
      </c>
      <c r="J196" s="12">
        <v>3472</v>
      </c>
      <c r="K196" s="9">
        <v>18</v>
      </c>
      <c r="L196" s="12">
        <f t="shared" si="12"/>
        <v>62496</v>
      </c>
      <c r="M196" s="1" t="s">
        <v>420</v>
      </c>
      <c r="N196" s="9">
        <v>14.4</v>
      </c>
      <c r="O196" s="5">
        <v>201843.18</v>
      </c>
      <c r="P196" s="5">
        <v>14014</v>
      </c>
      <c r="Q196" s="9">
        <v>18</v>
      </c>
      <c r="R196" s="5">
        <f t="shared" si="13"/>
        <v>252252</v>
      </c>
      <c r="S196" s="16">
        <f t="shared" si="14"/>
        <v>11.07</v>
      </c>
      <c r="T196" s="17">
        <f t="shared" si="15"/>
        <v>76350.420000000013</v>
      </c>
      <c r="V196" s="5">
        <f t="shared" si="16"/>
        <v>0</v>
      </c>
    </row>
    <row r="197" spans="1:22" ht="12" customHeight="1" x14ac:dyDescent="0.2">
      <c r="A197" s="1">
        <v>2024</v>
      </c>
      <c r="B197" s="1" t="s">
        <v>790</v>
      </c>
      <c r="C197" s="1" t="s">
        <v>251</v>
      </c>
      <c r="D197" s="1" t="s">
        <v>626</v>
      </c>
      <c r="E197" s="1" t="s">
        <v>256</v>
      </c>
      <c r="F197" s="1" t="s">
        <v>6</v>
      </c>
      <c r="G197" s="12">
        <v>42</v>
      </c>
      <c r="H197" s="9">
        <v>23.55</v>
      </c>
      <c r="I197" s="12">
        <v>99523.6</v>
      </c>
      <c r="J197" s="12">
        <v>4226</v>
      </c>
      <c r="K197" s="9">
        <v>18</v>
      </c>
      <c r="L197" s="12">
        <f t="shared" si="12"/>
        <v>76068</v>
      </c>
      <c r="M197" s="1" t="s">
        <v>253</v>
      </c>
      <c r="N197" s="9">
        <v>13.18</v>
      </c>
      <c r="O197" s="5">
        <v>907495.14</v>
      </c>
      <c r="P197" s="5">
        <v>68879</v>
      </c>
      <c r="Q197" s="9">
        <v>18</v>
      </c>
      <c r="R197" s="5">
        <f t="shared" si="13"/>
        <v>1239822</v>
      </c>
      <c r="S197" s="16">
        <f t="shared" si="14"/>
        <v>-0.73000000000000398</v>
      </c>
      <c r="T197" s="17">
        <f t="shared" si="15"/>
        <v>308871.26</v>
      </c>
      <c r="V197" s="5">
        <f t="shared" si="16"/>
        <v>42</v>
      </c>
    </row>
    <row r="198" spans="1:22" ht="12" customHeight="1" x14ac:dyDescent="0.2">
      <c r="A198" s="1">
        <v>2024</v>
      </c>
      <c r="B198" s="1" t="s">
        <v>790</v>
      </c>
      <c r="C198" s="1" t="s">
        <v>251</v>
      </c>
      <c r="D198" s="1" t="s">
        <v>739</v>
      </c>
      <c r="E198" s="1" t="s">
        <v>433</v>
      </c>
      <c r="F198" s="1" t="s">
        <v>6</v>
      </c>
      <c r="G198" s="12">
        <v>71</v>
      </c>
      <c r="H198" s="9">
        <v>10.11</v>
      </c>
      <c r="I198" s="12">
        <v>184887.85</v>
      </c>
      <c r="J198" s="12">
        <v>18297</v>
      </c>
      <c r="K198" s="9">
        <v>18</v>
      </c>
      <c r="L198" s="12">
        <f t="shared" si="12"/>
        <v>329346</v>
      </c>
      <c r="M198" s="1" t="s">
        <v>253</v>
      </c>
      <c r="N198" s="9">
        <v>13.18</v>
      </c>
      <c r="O198" s="5">
        <v>907495.14</v>
      </c>
      <c r="P198" s="5">
        <v>68879</v>
      </c>
      <c r="Q198" s="9">
        <v>18</v>
      </c>
      <c r="R198" s="5">
        <f t="shared" si="13"/>
        <v>1239822</v>
      </c>
      <c r="S198" s="16">
        <f t="shared" si="14"/>
        <v>12.71</v>
      </c>
      <c r="T198" s="17">
        <f t="shared" si="15"/>
        <v>476785.01</v>
      </c>
      <c r="V198" s="5">
        <f t="shared" si="16"/>
        <v>0</v>
      </c>
    </row>
    <row r="199" spans="1:22" ht="12" customHeight="1" x14ac:dyDescent="0.2">
      <c r="A199" s="1">
        <v>2024</v>
      </c>
      <c r="B199" s="1" t="s">
        <v>790</v>
      </c>
      <c r="C199" s="1" t="s">
        <v>251</v>
      </c>
      <c r="D199" s="1" t="s">
        <v>749</v>
      </c>
      <c r="E199" s="1" t="s">
        <v>444</v>
      </c>
      <c r="F199" s="1" t="s">
        <v>6</v>
      </c>
      <c r="G199" s="12">
        <v>146</v>
      </c>
      <c r="H199" s="9">
        <v>24.29</v>
      </c>
      <c r="I199" s="12">
        <v>256801.85</v>
      </c>
      <c r="J199" s="12">
        <v>10576</v>
      </c>
      <c r="K199" s="9">
        <v>18</v>
      </c>
      <c r="L199" s="12">
        <f t="shared" si="12"/>
        <v>190368</v>
      </c>
      <c r="M199" s="1" t="s">
        <v>445</v>
      </c>
      <c r="N199" s="9">
        <v>13.93</v>
      </c>
      <c r="O199" s="5">
        <v>122188.18</v>
      </c>
      <c r="P199" s="5">
        <v>8772</v>
      </c>
      <c r="Q199" s="9">
        <v>18</v>
      </c>
      <c r="R199" s="5">
        <f t="shared" si="13"/>
        <v>157896</v>
      </c>
      <c r="S199" s="16">
        <f t="shared" si="14"/>
        <v>-2.2199999999999989</v>
      </c>
      <c r="T199" s="17">
        <f t="shared" si="15"/>
        <v>-30726.030000000028</v>
      </c>
      <c r="V199" s="5">
        <f t="shared" si="16"/>
        <v>146</v>
      </c>
    </row>
    <row r="200" spans="1:22" ht="12" customHeight="1" x14ac:dyDescent="0.2">
      <c r="A200" s="1">
        <v>2024</v>
      </c>
      <c r="B200" s="1" t="s">
        <v>791</v>
      </c>
      <c r="C200" s="1" t="s">
        <v>257</v>
      </c>
      <c r="D200" s="1" t="s">
        <v>627</v>
      </c>
      <c r="E200" s="1" t="s">
        <v>258</v>
      </c>
      <c r="F200" s="1" t="s">
        <v>11</v>
      </c>
      <c r="G200" s="12">
        <v>67</v>
      </c>
      <c r="H200" s="9">
        <v>29.6</v>
      </c>
      <c r="I200" s="12">
        <v>43898.62</v>
      </c>
      <c r="J200" s="12">
        <v>1922</v>
      </c>
      <c r="K200" s="9">
        <v>18</v>
      </c>
      <c r="L200" s="12">
        <f t="shared" ref="L200:L263" si="17">K200*J200</f>
        <v>34596</v>
      </c>
      <c r="M200" s="1" t="s">
        <v>258</v>
      </c>
      <c r="N200" s="9">
        <v>16.09</v>
      </c>
      <c r="O200" s="5">
        <v>43898.62</v>
      </c>
      <c r="P200" s="5">
        <v>1922</v>
      </c>
      <c r="Q200" s="9">
        <v>18</v>
      </c>
      <c r="R200" s="5">
        <f t="shared" ref="R200:R263" si="18">Q200*P200</f>
        <v>34596</v>
      </c>
      <c r="S200" s="16">
        <f t="shared" ref="S200:S263" si="19">(K200+Q200)-(H200+N200)</f>
        <v>-9.6899999999999977</v>
      </c>
      <c r="T200" s="17">
        <f t="shared" ref="T200:T263" si="20">(L200+R200)-(I200+O200)</f>
        <v>-18605.240000000005</v>
      </c>
      <c r="V200" s="5">
        <f t="shared" ref="V200:V263" si="21">IF(S200&lt;0,G200,0)</f>
        <v>67</v>
      </c>
    </row>
    <row r="201" spans="1:22" ht="12" customHeight="1" x14ac:dyDescent="0.2">
      <c r="A201" s="1">
        <v>2024</v>
      </c>
      <c r="B201" s="1" t="s">
        <v>792</v>
      </c>
      <c r="C201" s="1" t="s">
        <v>259</v>
      </c>
      <c r="D201" s="1" t="s">
        <v>628</v>
      </c>
      <c r="E201" s="1" t="s">
        <v>260</v>
      </c>
      <c r="F201" s="1" t="s">
        <v>11</v>
      </c>
      <c r="G201" s="12">
        <v>100</v>
      </c>
      <c r="H201" s="9">
        <v>32.21</v>
      </c>
      <c r="I201" s="12">
        <v>43410.97</v>
      </c>
      <c r="J201" s="12">
        <v>1785</v>
      </c>
      <c r="K201" s="9">
        <v>18</v>
      </c>
      <c r="L201" s="12">
        <f t="shared" si="17"/>
        <v>32130</v>
      </c>
      <c r="M201" s="1" t="s">
        <v>260</v>
      </c>
      <c r="N201" s="9">
        <v>16.45</v>
      </c>
      <c r="O201" s="5">
        <v>43410.97</v>
      </c>
      <c r="P201" s="5">
        <v>1785</v>
      </c>
      <c r="Q201" s="9">
        <v>18</v>
      </c>
      <c r="R201" s="5">
        <f t="shared" si="18"/>
        <v>32130</v>
      </c>
      <c r="S201" s="16">
        <f t="shared" si="19"/>
        <v>-12.659999999999997</v>
      </c>
      <c r="T201" s="17">
        <f t="shared" si="20"/>
        <v>-22561.940000000002</v>
      </c>
      <c r="V201" s="5">
        <f t="shared" si="21"/>
        <v>100</v>
      </c>
    </row>
    <row r="202" spans="1:22" ht="12" customHeight="1" x14ac:dyDescent="0.2">
      <c r="A202" s="1">
        <v>2024</v>
      </c>
      <c r="B202" s="1" t="s">
        <v>792</v>
      </c>
      <c r="C202" s="1" t="s">
        <v>259</v>
      </c>
      <c r="D202" s="1" t="s">
        <v>629</v>
      </c>
      <c r="E202" s="1" t="s">
        <v>262</v>
      </c>
      <c r="F202" s="1" t="s">
        <v>11</v>
      </c>
      <c r="G202" s="12">
        <v>530</v>
      </c>
      <c r="H202" s="9">
        <v>31.29</v>
      </c>
      <c r="I202" s="12">
        <v>247143.13</v>
      </c>
      <c r="J202" s="12">
        <v>8036</v>
      </c>
      <c r="K202" s="9">
        <v>18</v>
      </c>
      <c r="L202" s="12">
        <f t="shared" si="17"/>
        <v>144648</v>
      </c>
      <c r="M202" s="1" t="s">
        <v>262</v>
      </c>
      <c r="N202" s="9">
        <v>16.05</v>
      </c>
      <c r="O202" s="5">
        <v>133077.07</v>
      </c>
      <c r="P202" s="5">
        <v>8036</v>
      </c>
      <c r="Q202" s="9">
        <v>18</v>
      </c>
      <c r="R202" s="5">
        <f t="shared" si="18"/>
        <v>144648</v>
      </c>
      <c r="S202" s="16">
        <f t="shared" si="19"/>
        <v>-11.340000000000003</v>
      </c>
      <c r="T202" s="17">
        <f t="shared" si="20"/>
        <v>-90924.200000000012</v>
      </c>
      <c r="V202" s="5">
        <f t="shared" si="21"/>
        <v>530</v>
      </c>
    </row>
    <row r="203" spans="1:22" ht="12" customHeight="1" x14ac:dyDescent="0.2">
      <c r="A203" s="1">
        <v>2024</v>
      </c>
      <c r="B203" s="1" t="s">
        <v>792</v>
      </c>
      <c r="C203" s="1" t="s">
        <v>259</v>
      </c>
      <c r="D203" s="1" t="s">
        <v>630</v>
      </c>
      <c r="E203" s="1" t="s">
        <v>263</v>
      </c>
      <c r="F203" s="1" t="s">
        <v>11</v>
      </c>
      <c r="G203" s="12">
        <v>46</v>
      </c>
      <c r="H203" s="9">
        <v>28.93</v>
      </c>
      <c r="I203" s="12">
        <v>57880.1486</v>
      </c>
      <c r="J203" s="12">
        <v>2733</v>
      </c>
      <c r="K203" s="9">
        <v>18</v>
      </c>
      <c r="L203" s="12">
        <f t="shared" si="17"/>
        <v>49194</v>
      </c>
      <c r="M203" s="1" t="s">
        <v>263</v>
      </c>
      <c r="N203" s="9">
        <v>17.100000000000001</v>
      </c>
      <c r="O203" s="5">
        <v>67946.261400000003</v>
      </c>
      <c r="P203" s="5">
        <v>2733</v>
      </c>
      <c r="Q203" s="9">
        <v>18</v>
      </c>
      <c r="R203" s="5">
        <f t="shared" si="18"/>
        <v>49194</v>
      </c>
      <c r="S203" s="16">
        <f t="shared" si="19"/>
        <v>-10.030000000000001</v>
      </c>
      <c r="T203" s="17">
        <f t="shared" si="20"/>
        <v>-27438.410000000003</v>
      </c>
      <c r="V203" s="5">
        <f t="shared" si="21"/>
        <v>46</v>
      </c>
    </row>
    <row r="204" spans="1:22" ht="12" customHeight="1" x14ac:dyDescent="0.2">
      <c r="A204" s="1">
        <v>2024</v>
      </c>
      <c r="B204" s="1" t="s">
        <v>792</v>
      </c>
      <c r="C204" s="1" t="s">
        <v>259</v>
      </c>
      <c r="D204" s="1" t="s">
        <v>734</v>
      </c>
      <c r="E204" s="1" t="s">
        <v>425</v>
      </c>
      <c r="F204" s="1" t="s">
        <v>6</v>
      </c>
      <c r="G204" s="12">
        <v>40</v>
      </c>
      <c r="H204" s="9">
        <v>23.03</v>
      </c>
      <c r="I204" s="12">
        <v>92226.64</v>
      </c>
      <c r="J204" s="12">
        <v>4004</v>
      </c>
      <c r="K204" s="9">
        <v>18</v>
      </c>
      <c r="L204" s="12">
        <f t="shared" si="17"/>
        <v>72072</v>
      </c>
      <c r="M204" s="1" t="s">
        <v>261</v>
      </c>
      <c r="N204" s="9">
        <v>13.76</v>
      </c>
      <c r="O204" s="5">
        <v>45782.46</v>
      </c>
      <c r="P204" s="5">
        <v>3325</v>
      </c>
      <c r="Q204" s="9">
        <v>18</v>
      </c>
      <c r="R204" s="5">
        <f t="shared" si="18"/>
        <v>59850</v>
      </c>
      <c r="S204" s="16">
        <f t="shared" si="19"/>
        <v>-0.78999999999999915</v>
      </c>
      <c r="T204" s="17">
        <f t="shared" si="20"/>
        <v>-6087.1000000000058</v>
      </c>
      <c r="V204" s="5">
        <f t="shared" si="21"/>
        <v>40</v>
      </c>
    </row>
    <row r="205" spans="1:22" ht="12" customHeight="1" x14ac:dyDescent="0.2">
      <c r="A205" s="1">
        <v>2024</v>
      </c>
      <c r="B205" s="1" t="s">
        <v>793</v>
      </c>
      <c r="C205" s="1" t="s">
        <v>264</v>
      </c>
      <c r="D205" s="1" t="s">
        <v>631</v>
      </c>
      <c r="E205" s="1" t="s">
        <v>265</v>
      </c>
      <c r="F205" s="1" t="s">
        <v>6</v>
      </c>
      <c r="G205" s="12">
        <v>21</v>
      </c>
      <c r="H205" s="9">
        <v>32.270000000000003</v>
      </c>
      <c r="I205" s="12">
        <v>34743.17</v>
      </c>
      <c r="J205" s="12">
        <v>1076</v>
      </c>
      <c r="K205" s="9">
        <v>18</v>
      </c>
      <c r="L205" s="12">
        <f t="shared" si="17"/>
        <v>19368</v>
      </c>
      <c r="M205" s="1" t="s">
        <v>269</v>
      </c>
      <c r="N205" s="9">
        <v>15.86</v>
      </c>
      <c r="O205" s="5">
        <v>85298.78</v>
      </c>
      <c r="P205" s="5">
        <v>5381</v>
      </c>
      <c r="Q205" s="9">
        <v>18</v>
      </c>
      <c r="R205" s="5">
        <f t="shared" si="18"/>
        <v>96858</v>
      </c>
      <c r="S205" s="16">
        <f t="shared" si="19"/>
        <v>-12.130000000000003</v>
      </c>
      <c r="T205" s="17">
        <f t="shared" si="20"/>
        <v>-3815.9499999999971</v>
      </c>
      <c r="V205" s="5">
        <f t="shared" si="21"/>
        <v>21</v>
      </c>
    </row>
    <row r="206" spans="1:22" ht="12" customHeight="1" x14ac:dyDescent="0.2">
      <c r="A206" s="1">
        <v>2024</v>
      </c>
      <c r="B206" s="1" t="s">
        <v>793</v>
      </c>
      <c r="C206" s="1" t="s">
        <v>264</v>
      </c>
      <c r="D206" s="1" t="s">
        <v>632</v>
      </c>
      <c r="E206" s="1" t="s">
        <v>266</v>
      </c>
      <c r="F206" s="1" t="s">
        <v>6</v>
      </c>
      <c r="G206" s="12">
        <v>354</v>
      </c>
      <c r="H206" s="9">
        <v>26.34</v>
      </c>
      <c r="I206" s="12">
        <v>294311.78000000003</v>
      </c>
      <c r="J206" s="12">
        <v>11179</v>
      </c>
      <c r="K206" s="9">
        <v>18</v>
      </c>
      <c r="L206" s="12">
        <f t="shared" si="17"/>
        <v>201222</v>
      </c>
      <c r="M206" s="1" t="s">
        <v>267</v>
      </c>
      <c r="N206" s="9">
        <v>16.7</v>
      </c>
      <c r="O206" s="5">
        <v>193353.8</v>
      </c>
      <c r="P206" s="5">
        <v>11578</v>
      </c>
      <c r="Q206" s="9">
        <v>18</v>
      </c>
      <c r="R206" s="5">
        <f t="shared" si="18"/>
        <v>208404</v>
      </c>
      <c r="S206" s="16">
        <f t="shared" si="19"/>
        <v>-7.0399999999999991</v>
      </c>
      <c r="T206" s="17">
        <f t="shared" si="20"/>
        <v>-78039.580000000016</v>
      </c>
      <c r="V206" s="5">
        <f t="shared" si="21"/>
        <v>354</v>
      </c>
    </row>
    <row r="207" spans="1:22" ht="12" customHeight="1" x14ac:dyDescent="0.2">
      <c r="A207" s="1">
        <v>2024</v>
      </c>
      <c r="B207" s="1" t="s">
        <v>793</v>
      </c>
      <c r="C207" s="1" t="s">
        <v>264</v>
      </c>
      <c r="D207" s="1" t="s">
        <v>633</v>
      </c>
      <c r="E207" s="1" t="s">
        <v>268</v>
      </c>
      <c r="F207" s="1" t="s">
        <v>6</v>
      </c>
      <c r="G207" s="12">
        <v>126</v>
      </c>
      <c r="H207" s="9">
        <v>30.72</v>
      </c>
      <c r="I207" s="12">
        <v>132225.76</v>
      </c>
      <c r="J207" s="12">
        <v>4305</v>
      </c>
      <c r="K207" s="9">
        <v>18</v>
      </c>
      <c r="L207" s="12">
        <f t="shared" si="17"/>
        <v>77490</v>
      </c>
      <c r="M207" s="1" t="s">
        <v>269</v>
      </c>
      <c r="N207" s="9">
        <v>15.86</v>
      </c>
      <c r="O207" s="5">
        <v>85298.78</v>
      </c>
      <c r="P207" s="5">
        <v>5381</v>
      </c>
      <c r="Q207" s="9">
        <v>18</v>
      </c>
      <c r="R207" s="5">
        <f t="shared" si="18"/>
        <v>96858</v>
      </c>
      <c r="S207" s="16">
        <f t="shared" si="19"/>
        <v>-10.579999999999998</v>
      </c>
      <c r="T207" s="17">
        <f t="shared" si="20"/>
        <v>-43176.540000000008</v>
      </c>
      <c r="V207" s="5">
        <f t="shared" si="21"/>
        <v>126</v>
      </c>
    </row>
    <row r="208" spans="1:22" ht="12" customHeight="1" x14ac:dyDescent="0.2">
      <c r="A208" s="1">
        <v>2024</v>
      </c>
      <c r="B208" s="1" t="s">
        <v>793</v>
      </c>
      <c r="C208" s="1" t="s">
        <v>264</v>
      </c>
      <c r="D208" s="1" t="s">
        <v>634</v>
      </c>
      <c r="E208" s="1" t="s">
        <v>270</v>
      </c>
      <c r="F208" s="1" t="s">
        <v>6</v>
      </c>
      <c r="G208" s="12">
        <v>37</v>
      </c>
      <c r="H208" s="9">
        <v>28.79</v>
      </c>
      <c r="I208" s="12">
        <v>11504.48</v>
      </c>
      <c r="J208" s="12">
        <v>399</v>
      </c>
      <c r="K208" s="9">
        <v>18</v>
      </c>
      <c r="L208" s="12">
        <f t="shared" si="17"/>
        <v>7182</v>
      </c>
      <c r="M208" s="1" t="s">
        <v>269</v>
      </c>
      <c r="N208" s="9">
        <v>15.86</v>
      </c>
      <c r="O208" s="5">
        <v>85298.78</v>
      </c>
      <c r="P208" s="5">
        <v>5381</v>
      </c>
      <c r="Q208" s="9">
        <v>18</v>
      </c>
      <c r="R208" s="5">
        <f t="shared" si="18"/>
        <v>96858</v>
      </c>
      <c r="S208" s="16">
        <f t="shared" si="19"/>
        <v>-8.6499999999999986</v>
      </c>
      <c r="T208" s="17">
        <f t="shared" si="20"/>
        <v>7236.7400000000052</v>
      </c>
      <c r="V208" s="5">
        <f t="shared" si="21"/>
        <v>37</v>
      </c>
    </row>
    <row r="209" spans="1:22" ht="12" customHeight="1" x14ac:dyDescent="0.2">
      <c r="A209" s="1">
        <v>2024</v>
      </c>
      <c r="B209" s="1" t="s">
        <v>793</v>
      </c>
      <c r="C209" s="1" t="s">
        <v>264</v>
      </c>
      <c r="D209" s="1" t="s">
        <v>748</v>
      </c>
      <c r="E209" s="1" t="s">
        <v>443</v>
      </c>
      <c r="F209" s="1" t="s">
        <v>11</v>
      </c>
      <c r="G209" s="12">
        <v>215</v>
      </c>
      <c r="H209" s="9">
        <v>19.04</v>
      </c>
      <c r="I209" s="12">
        <v>1163.5001999999999</v>
      </c>
      <c r="J209" s="12">
        <v>74</v>
      </c>
      <c r="K209" s="9">
        <v>18</v>
      </c>
      <c r="L209" s="12">
        <f t="shared" si="17"/>
        <v>1332</v>
      </c>
      <c r="M209" s="1" t="s">
        <v>443</v>
      </c>
      <c r="N209" s="9">
        <v>10.58</v>
      </c>
      <c r="O209" s="5">
        <v>991.12980000000005</v>
      </c>
      <c r="P209" s="5">
        <v>74</v>
      </c>
      <c r="Q209" s="9">
        <v>18</v>
      </c>
      <c r="R209" s="5">
        <f t="shared" si="18"/>
        <v>1332</v>
      </c>
      <c r="S209" s="16">
        <f t="shared" si="19"/>
        <v>6.3800000000000026</v>
      </c>
      <c r="T209" s="17">
        <f t="shared" si="20"/>
        <v>509.36999999999989</v>
      </c>
      <c r="V209" s="5">
        <f t="shared" si="21"/>
        <v>0</v>
      </c>
    </row>
    <row r="210" spans="1:22" ht="12" customHeight="1" x14ac:dyDescent="0.2">
      <c r="A210" s="1">
        <v>2024</v>
      </c>
      <c r="B210" s="1" t="s">
        <v>794</v>
      </c>
      <c r="C210" s="1" t="s">
        <v>271</v>
      </c>
      <c r="D210" s="1" t="s">
        <v>635</v>
      </c>
      <c r="E210" s="1" t="s">
        <v>272</v>
      </c>
      <c r="F210" s="1" t="s">
        <v>6</v>
      </c>
      <c r="G210" s="12">
        <v>9</v>
      </c>
      <c r="H210" s="9">
        <v>31.93</v>
      </c>
      <c r="I210" s="12">
        <v>40264.58</v>
      </c>
      <c r="J210" s="12">
        <v>1261</v>
      </c>
      <c r="K210" s="9">
        <v>18</v>
      </c>
      <c r="L210" s="12">
        <f t="shared" si="17"/>
        <v>22698</v>
      </c>
      <c r="M210" s="1" t="s">
        <v>274</v>
      </c>
      <c r="N210" s="9">
        <v>10.97</v>
      </c>
      <c r="O210" s="5">
        <v>120831.48</v>
      </c>
      <c r="P210" s="5">
        <v>11016</v>
      </c>
      <c r="Q210" s="9">
        <v>18</v>
      </c>
      <c r="R210" s="5">
        <f t="shared" si="18"/>
        <v>198288</v>
      </c>
      <c r="S210" s="16">
        <f t="shared" si="19"/>
        <v>-6.8999999999999986</v>
      </c>
      <c r="T210" s="17">
        <f t="shared" si="20"/>
        <v>59889.94</v>
      </c>
      <c r="V210" s="5">
        <f t="shared" si="21"/>
        <v>9</v>
      </c>
    </row>
    <row r="211" spans="1:22" ht="12" customHeight="1" x14ac:dyDescent="0.2">
      <c r="A211" s="1">
        <v>2024</v>
      </c>
      <c r="B211" s="1" t="s">
        <v>794</v>
      </c>
      <c r="C211" s="1" t="s">
        <v>271</v>
      </c>
      <c r="D211" s="1" t="s">
        <v>636</v>
      </c>
      <c r="E211" s="1" t="s">
        <v>273</v>
      </c>
      <c r="F211" s="1" t="s">
        <v>6</v>
      </c>
      <c r="G211" s="12">
        <v>156</v>
      </c>
      <c r="H211" s="9">
        <v>23.01</v>
      </c>
      <c r="I211" s="12">
        <v>209889.1</v>
      </c>
      <c r="J211" s="12">
        <v>9122</v>
      </c>
      <c r="K211" s="9">
        <v>18</v>
      </c>
      <c r="L211" s="12">
        <f t="shared" si="17"/>
        <v>164196</v>
      </c>
      <c r="M211" s="1" t="s">
        <v>274</v>
      </c>
      <c r="N211" s="9">
        <v>10.97</v>
      </c>
      <c r="O211" s="5">
        <v>120831.48</v>
      </c>
      <c r="P211" s="5">
        <v>11016</v>
      </c>
      <c r="Q211" s="9">
        <v>18</v>
      </c>
      <c r="R211" s="5">
        <f t="shared" si="18"/>
        <v>198288</v>
      </c>
      <c r="S211" s="16">
        <f t="shared" si="19"/>
        <v>2.019999999999996</v>
      </c>
      <c r="T211" s="17">
        <f t="shared" si="20"/>
        <v>31763.419999999984</v>
      </c>
      <c r="V211" s="5">
        <f t="shared" si="21"/>
        <v>0</v>
      </c>
    </row>
    <row r="212" spans="1:22" ht="12" customHeight="1" x14ac:dyDescent="0.2">
      <c r="A212" s="1">
        <v>2024</v>
      </c>
      <c r="B212" s="1" t="s">
        <v>794</v>
      </c>
      <c r="C212" s="1" t="s">
        <v>271</v>
      </c>
      <c r="D212" s="1" t="s">
        <v>637</v>
      </c>
      <c r="E212" s="1" t="s">
        <v>275</v>
      </c>
      <c r="F212" s="1" t="s">
        <v>6</v>
      </c>
      <c r="G212" s="12">
        <v>6</v>
      </c>
      <c r="H212" s="9">
        <v>16.48</v>
      </c>
      <c r="I212" s="12">
        <v>4524.17</v>
      </c>
      <c r="J212" s="12">
        <v>275</v>
      </c>
      <c r="K212" s="9">
        <v>18</v>
      </c>
      <c r="L212" s="12">
        <f t="shared" si="17"/>
        <v>4950</v>
      </c>
      <c r="M212" s="1" t="s">
        <v>274</v>
      </c>
      <c r="N212" s="9">
        <v>10.97</v>
      </c>
      <c r="O212" s="5">
        <v>120831.48</v>
      </c>
      <c r="P212" s="5">
        <v>11016</v>
      </c>
      <c r="Q212" s="9">
        <v>18</v>
      </c>
      <c r="R212" s="5">
        <f t="shared" si="18"/>
        <v>198288</v>
      </c>
      <c r="S212" s="16">
        <f t="shared" si="19"/>
        <v>8.5499999999999972</v>
      </c>
      <c r="T212" s="17">
        <f t="shared" si="20"/>
        <v>77882.350000000006</v>
      </c>
      <c r="V212" s="5">
        <f t="shared" si="21"/>
        <v>0</v>
      </c>
    </row>
    <row r="213" spans="1:22" ht="12" customHeight="1" x14ac:dyDescent="0.2">
      <c r="A213" s="1">
        <v>2024</v>
      </c>
      <c r="B213" s="1" t="s">
        <v>795</v>
      </c>
      <c r="C213" s="1" t="s">
        <v>276</v>
      </c>
      <c r="D213" s="1" t="s">
        <v>638</v>
      </c>
      <c r="E213" s="1" t="s">
        <v>277</v>
      </c>
      <c r="F213" s="1" t="s">
        <v>6</v>
      </c>
      <c r="G213" s="12">
        <v>434</v>
      </c>
      <c r="H213" s="9">
        <v>28.95</v>
      </c>
      <c r="I213" s="12">
        <v>426772.75</v>
      </c>
      <c r="J213" s="12">
        <v>14737</v>
      </c>
      <c r="K213" s="9">
        <v>18</v>
      </c>
      <c r="L213" s="12">
        <f t="shared" si="17"/>
        <v>265266</v>
      </c>
      <c r="M213" s="1" t="s">
        <v>278</v>
      </c>
      <c r="N213" s="9">
        <v>15.18</v>
      </c>
      <c r="O213" s="5">
        <v>382831.74</v>
      </c>
      <c r="P213" s="5">
        <v>25226</v>
      </c>
      <c r="Q213" s="9">
        <v>18</v>
      </c>
      <c r="R213" s="5">
        <f t="shared" si="18"/>
        <v>454068</v>
      </c>
      <c r="S213" s="16">
        <f t="shared" si="19"/>
        <v>-8.1299999999999955</v>
      </c>
      <c r="T213" s="17">
        <f t="shared" si="20"/>
        <v>-90270.489999999991</v>
      </c>
      <c r="V213" s="5">
        <f t="shared" si="21"/>
        <v>434</v>
      </c>
    </row>
    <row r="214" spans="1:22" ht="12" customHeight="1" x14ac:dyDescent="0.2">
      <c r="A214" s="1">
        <v>2024</v>
      </c>
      <c r="B214" s="1" t="s">
        <v>795</v>
      </c>
      <c r="C214" s="1" t="s">
        <v>276</v>
      </c>
      <c r="D214" s="1" t="s">
        <v>639</v>
      </c>
      <c r="E214" s="1" t="s">
        <v>279</v>
      </c>
      <c r="F214" s="1" t="s">
        <v>6</v>
      </c>
      <c r="G214" s="12">
        <v>17</v>
      </c>
      <c r="H214" s="9">
        <v>19.02</v>
      </c>
      <c r="I214" s="12">
        <v>35384.46</v>
      </c>
      <c r="J214" s="12">
        <v>1860</v>
      </c>
      <c r="K214" s="9">
        <v>18</v>
      </c>
      <c r="L214" s="12">
        <f t="shared" si="17"/>
        <v>33480</v>
      </c>
      <c r="M214" s="1" t="s">
        <v>278</v>
      </c>
      <c r="N214" s="9">
        <v>15.18</v>
      </c>
      <c r="O214" s="5">
        <v>382831.74</v>
      </c>
      <c r="P214" s="5">
        <v>25226</v>
      </c>
      <c r="Q214" s="9">
        <v>18</v>
      </c>
      <c r="R214" s="5">
        <f t="shared" si="18"/>
        <v>454068</v>
      </c>
      <c r="S214" s="16">
        <f t="shared" si="19"/>
        <v>1.7999999999999972</v>
      </c>
      <c r="T214" s="17">
        <f t="shared" si="20"/>
        <v>69331.799999999988</v>
      </c>
      <c r="V214" s="5">
        <f t="shared" si="21"/>
        <v>0</v>
      </c>
    </row>
    <row r="215" spans="1:22" ht="12" customHeight="1" x14ac:dyDescent="0.2">
      <c r="A215" s="1">
        <v>2024</v>
      </c>
      <c r="B215" s="1" t="s">
        <v>795</v>
      </c>
      <c r="C215" s="1" t="s">
        <v>276</v>
      </c>
      <c r="D215" s="1" t="s">
        <v>640</v>
      </c>
      <c r="E215" s="1" t="s">
        <v>280</v>
      </c>
      <c r="F215" s="1" t="s">
        <v>6</v>
      </c>
      <c r="G215" s="12">
        <v>17</v>
      </c>
      <c r="H215" s="9">
        <v>24.99</v>
      </c>
      <c r="I215" s="12">
        <v>39120.1</v>
      </c>
      <c r="J215" s="12">
        <v>1565</v>
      </c>
      <c r="K215" s="9">
        <v>18</v>
      </c>
      <c r="L215" s="12">
        <f t="shared" si="17"/>
        <v>28170</v>
      </c>
      <c r="M215" s="1" t="s">
        <v>278</v>
      </c>
      <c r="N215" s="9">
        <v>15.18</v>
      </c>
      <c r="O215" s="5">
        <v>382831.74</v>
      </c>
      <c r="P215" s="5">
        <v>25226</v>
      </c>
      <c r="Q215" s="9">
        <v>18</v>
      </c>
      <c r="R215" s="5">
        <f t="shared" si="18"/>
        <v>454068</v>
      </c>
      <c r="S215" s="16">
        <f t="shared" si="19"/>
        <v>-4.1700000000000017</v>
      </c>
      <c r="T215" s="17">
        <f t="shared" si="20"/>
        <v>60286.160000000033</v>
      </c>
      <c r="V215" s="5">
        <f t="shared" si="21"/>
        <v>17</v>
      </c>
    </row>
    <row r="216" spans="1:22" ht="12" customHeight="1" x14ac:dyDescent="0.2">
      <c r="A216" s="1">
        <v>2024</v>
      </c>
      <c r="B216" s="1" t="s">
        <v>795</v>
      </c>
      <c r="C216" s="1" t="s">
        <v>276</v>
      </c>
      <c r="D216" s="1" t="s">
        <v>641</v>
      </c>
      <c r="E216" s="1" t="s">
        <v>281</v>
      </c>
      <c r="F216" s="1" t="s">
        <v>6</v>
      </c>
      <c r="G216" s="12">
        <v>18</v>
      </c>
      <c r="H216" s="9">
        <v>33.08</v>
      </c>
      <c r="I216" s="12">
        <v>53640.33</v>
      </c>
      <c r="J216" s="12">
        <v>1622</v>
      </c>
      <c r="K216" s="9">
        <v>18</v>
      </c>
      <c r="L216" s="12">
        <f t="shared" si="17"/>
        <v>29196</v>
      </c>
      <c r="M216" s="1" t="s">
        <v>278</v>
      </c>
      <c r="N216" s="9">
        <v>15.18</v>
      </c>
      <c r="O216" s="5">
        <v>382831.74</v>
      </c>
      <c r="P216" s="5">
        <v>25226</v>
      </c>
      <c r="Q216" s="9">
        <v>18</v>
      </c>
      <c r="R216" s="5">
        <f t="shared" si="18"/>
        <v>454068</v>
      </c>
      <c r="S216" s="16">
        <f t="shared" si="19"/>
        <v>-12.259999999999998</v>
      </c>
      <c r="T216" s="17">
        <f t="shared" si="20"/>
        <v>46791.929999999993</v>
      </c>
      <c r="V216" s="5">
        <f t="shared" si="21"/>
        <v>18</v>
      </c>
    </row>
    <row r="217" spans="1:22" ht="12" customHeight="1" x14ac:dyDescent="0.2">
      <c r="A217" s="1">
        <v>2024</v>
      </c>
      <c r="B217" s="1" t="s">
        <v>795</v>
      </c>
      <c r="C217" s="1" t="s">
        <v>276</v>
      </c>
      <c r="D217" s="1" t="s">
        <v>642</v>
      </c>
      <c r="E217" s="1" t="s">
        <v>282</v>
      </c>
      <c r="F217" s="1" t="s">
        <v>6</v>
      </c>
      <c r="G217" s="12">
        <v>20</v>
      </c>
      <c r="H217" s="9">
        <v>26.3</v>
      </c>
      <c r="I217" s="12">
        <v>45994.37</v>
      </c>
      <c r="J217" s="12">
        <v>1749</v>
      </c>
      <c r="K217" s="9">
        <v>18</v>
      </c>
      <c r="L217" s="12">
        <f t="shared" si="17"/>
        <v>31482</v>
      </c>
      <c r="M217" s="1" t="s">
        <v>278</v>
      </c>
      <c r="N217" s="9">
        <v>15.18</v>
      </c>
      <c r="O217" s="5">
        <v>382831.74</v>
      </c>
      <c r="P217" s="5">
        <v>25226</v>
      </c>
      <c r="Q217" s="9">
        <v>18</v>
      </c>
      <c r="R217" s="5">
        <f t="shared" si="18"/>
        <v>454068</v>
      </c>
      <c r="S217" s="16">
        <f t="shared" si="19"/>
        <v>-5.480000000000004</v>
      </c>
      <c r="T217" s="17">
        <f t="shared" si="20"/>
        <v>56723.890000000014</v>
      </c>
      <c r="V217" s="5">
        <f t="shared" si="21"/>
        <v>20</v>
      </c>
    </row>
    <row r="218" spans="1:22" ht="12" customHeight="1" x14ac:dyDescent="0.2">
      <c r="A218" s="1">
        <v>2024</v>
      </c>
      <c r="B218" s="1" t="s">
        <v>795</v>
      </c>
      <c r="C218" s="1" t="s">
        <v>276</v>
      </c>
      <c r="D218" s="1" t="s">
        <v>643</v>
      </c>
      <c r="E218" s="1" t="s">
        <v>283</v>
      </c>
      <c r="F218" s="1" t="s">
        <v>6</v>
      </c>
      <c r="G218" s="12">
        <v>29</v>
      </c>
      <c r="H218" s="9">
        <v>30.33</v>
      </c>
      <c r="I218" s="12">
        <v>44933.64</v>
      </c>
      <c r="J218" s="12">
        <v>1481</v>
      </c>
      <c r="K218" s="9">
        <v>18</v>
      </c>
      <c r="L218" s="12">
        <f t="shared" si="17"/>
        <v>26658</v>
      </c>
      <c r="M218" s="1" t="s">
        <v>278</v>
      </c>
      <c r="N218" s="9">
        <v>15.18</v>
      </c>
      <c r="O218" s="5">
        <v>382831.74</v>
      </c>
      <c r="P218" s="5">
        <v>25226</v>
      </c>
      <c r="Q218" s="9">
        <v>18</v>
      </c>
      <c r="R218" s="5">
        <f t="shared" si="18"/>
        <v>454068</v>
      </c>
      <c r="S218" s="16">
        <f t="shared" si="19"/>
        <v>-9.509999999999998</v>
      </c>
      <c r="T218" s="17">
        <f t="shared" si="20"/>
        <v>52960.619999999995</v>
      </c>
      <c r="V218" s="5">
        <f t="shared" si="21"/>
        <v>29</v>
      </c>
    </row>
    <row r="219" spans="1:22" ht="12" customHeight="1" x14ac:dyDescent="0.2">
      <c r="A219" s="1">
        <v>2024</v>
      </c>
      <c r="B219" s="1" t="s">
        <v>795</v>
      </c>
      <c r="C219" s="1" t="s">
        <v>276</v>
      </c>
      <c r="D219" s="1" t="s">
        <v>644</v>
      </c>
      <c r="E219" s="1" t="s">
        <v>284</v>
      </c>
      <c r="F219" s="1" t="s">
        <v>6</v>
      </c>
      <c r="H219" s="9">
        <v>0</v>
      </c>
      <c r="I219" s="12">
        <v>0</v>
      </c>
      <c r="J219" s="12">
        <v>2212</v>
      </c>
      <c r="K219" s="9">
        <v>18</v>
      </c>
      <c r="L219" s="12">
        <f t="shared" si="17"/>
        <v>39816</v>
      </c>
      <c r="M219" s="1" t="s">
        <v>278</v>
      </c>
      <c r="N219" s="9">
        <v>15.18</v>
      </c>
      <c r="O219" s="5">
        <v>382831.74</v>
      </c>
      <c r="P219" s="5">
        <v>25226</v>
      </c>
      <c r="Q219" s="9">
        <v>18</v>
      </c>
      <c r="R219" s="5">
        <f t="shared" si="18"/>
        <v>454068</v>
      </c>
      <c r="S219" s="16">
        <f t="shared" si="19"/>
        <v>20.82</v>
      </c>
      <c r="T219" s="17">
        <f t="shared" si="20"/>
        <v>111052.26000000001</v>
      </c>
      <c r="V219" s="5">
        <f t="shared" si="21"/>
        <v>0</v>
      </c>
    </row>
    <row r="220" spans="1:22" ht="12" customHeight="1" x14ac:dyDescent="0.2">
      <c r="A220" s="1">
        <v>2024</v>
      </c>
      <c r="B220" s="1" t="s">
        <v>796</v>
      </c>
      <c r="C220" s="1" t="s">
        <v>285</v>
      </c>
      <c r="D220" s="1" t="s">
        <v>645</v>
      </c>
      <c r="E220" s="1" t="s">
        <v>286</v>
      </c>
      <c r="F220" s="1" t="s">
        <v>11</v>
      </c>
      <c r="G220" s="12">
        <v>154</v>
      </c>
      <c r="H220" s="9">
        <v>30.08</v>
      </c>
      <c r="I220" s="12">
        <v>159818.91899999999</v>
      </c>
      <c r="J220" s="12">
        <v>5531</v>
      </c>
      <c r="K220" s="9">
        <v>18</v>
      </c>
      <c r="L220" s="12">
        <f t="shared" si="17"/>
        <v>99558</v>
      </c>
      <c r="M220" s="1" t="s">
        <v>286</v>
      </c>
      <c r="N220" s="9">
        <v>16.52</v>
      </c>
      <c r="O220" s="5">
        <v>97953.531000000003</v>
      </c>
      <c r="P220" s="5">
        <v>5531</v>
      </c>
      <c r="Q220" s="9">
        <v>18</v>
      </c>
      <c r="R220" s="5">
        <f t="shared" si="18"/>
        <v>99558</v>
      </c>
      <c r="S220" s="16">
        <f t="shared" si="19"/>
        <v>-10.599999999999994</v>
      </c>
      <c r="T220" s="17">
        <f t="shared" si="20"/>
        <v>-58656.450000000012</v>
      </c>
      <c r="V220" s="5">
        <f t="shared" si="21"/>
        <v>154</v>
      </c>
    </row>
    <row r="221" spans="1:22" ht="12" customHeight="1" x14ac:dyDescent="0.2">
      <c r="A221" s="1">
        <v>2024</v>
      </c>
      <c r="B221" s="1" t="s">
        <v>797</v>
      </c>
      <c r="C221" s="1" t="s">
        <v>287</v>
      </c>
      <c r="D221" s="1" t="s">
        <v>646</v>
      </c>
      <c r="E221" s="1" t="s">
        <v>288</v>
      </c>
      <c r="F221" s="1" t="s">
        <v>11</v>
      </c>
      <c r="G221" s="12">
        <v>1381</v>
      </c>
      <c r="H221" s="9">
        <v>27.8</v>
      </c>
      <c r="I221" s="12">
        <v>663476.34030000004</v>
      </c>
      <c r="J221" s="12">
        <v>25931</v>
      </c>
      <c r="K221" s="9">
        <v>18</v>
      </c>
      <c r="L221" s="12">
        <f t="shared" si="17"/>
        <v>466758</v>
      </c>
      <c r="M221" s="1" t="s">
        <v>288</v>
      </c>
      <c r="N221" s="9">
        <v>15.54</v>
      </c>
      <c r="O221" s="5">
        <v>461059.8297</v>
      </c>
      <c r="P221" s="5">
        <v>25931</v>
      </c>
      <c r="Q221" s="9">
        <v>18</v>
      </c>
      <c r="R221" s="5">
        <f t="shared" si="18"/>
        <v>466758</v>
      </c>
      <c r="S221" s="16">
        <f t="shared" si="19"/>
        <v>-7.3400000000000034</v>
      </c>
      <c r="T221" s="17">
        <f t="shared" si="20"/>
        <v>-191020.16999999993</v>
      </c>
      <c r="V221" s="5">
        <f t="shared" si="21"/>
        <v>1381</v>
      </c>
    </row>
    <row r="222" spans="1:22" ht="12" customHeight="1" x14ac:dyDescent="0.2">
      <c r="A222" s="1">
        <v>2024</v>
      </c>
      <c r="B222" s="1" t="s">
        <v>797</v>
      </c>
      <c r="C222" s="1" t="s">
        <v>287</v>
      </c>
      <c r="D222" s="1" t="s">
        <v>647</v>
      </c>
      <c r="E222" s="1" t="s">
        <v>289</v>
      </c>
      <c r="F222" s="1" t="s">
        <v>6</v>
      </c>
      <c r="G222" s="12">
        <v>678</v>
      </c>
      <c r="H222" s="9">
        <v>26.44</v>
      </c>
      <c r="I222" s="12">
        <v>692412.47</v>
      </c>
      <c r="J222" s="12">
        <v>26195</v>
      </c>
      <c r="K222" s="9">
        <v>18</v>
      </c>
      <c r="L222" s="12">
        <f t="shared" si="17"/>
        <v>471510</v>
      </c>
      <c r="M222" s="1" t="s">
        <v>290</v>
      </c>
      <c r="N222" s="9">
        <v>14.02</v>
      </c>
      <c r="O222" s="5">
        <v>491843.91</v>
      </c>
      <c r="P222" s="5">
        <v>35083</v>
      </c>
      <c r="Q222" s="9">
        <v>18</v>
      </c>
      <c r="R222" s="5">
        <f t="shared" si="18"/>
        <v>631494</v>
      </c>
      <c r="S222" s="16">
        <f t="shared" si="19"/>
        <v>-4.4600000000000009</v>
      </c>
      <c r="T222" s="17">
        <f t="shared" si="20"/>
        <v>-81252.379999999888</v>
      </c>
      <c r="V222" s="5">
        <f t="shared" si="21"/>
        <v>678</v>
      </c>
    </row>
    <row r="223" spans="1:22" ht="12" customHeight="1" x14ac:dyDescent="0.2">
      <c r="A223" s="1">
        <v>2024</v>
      </c>
      <c r="B223" s="1" t="s">
        <v>797</v>
      </c>
      <c r="C223" s="1" t="s">
        <v>287</v>
      </c>
      <c r="D223" s="1" t="s">
        <v>648</v>
      </c>
      <c r="E223" s="1" t="s">
        <v>291</v>
      </c>
      <c r="F223" s="1" t="s">
        <v>11</v>
      </c>
      <c r="G223" s="12">
        <v>1721</v>
      </c>
      <c r="H223" s="9">
        <v>28.65</v>
      </c>
      <c r="I223" s="12">
        <v>1059476.3528</v>
      </c>
      <c r="J223" s="12">
        <v>38997</v>
      </c>
      <c r="K223" s="9">
        <v>18</v>
      </c>
      <c r="L223" s="12">
        <f t="shared" si="17"/>
        <v>701946</v>
      </c>
      <c r="M223" s="1" t="s">
        <v>291</v>
      </c>
      <c r="N223" s="9">
        <v>15.88</v>
      </c>
      <c r="O223" s="5">
        <v>677370.12719999999</v>
      </c>
      <c r="P223" s="5">
        <v>38997</v>
      </c>
      <c r="Q223" s="9">
        <v>18</v>
      </c>
      <c r="R223" s="5">
        <f t="shared" si="18"/>
        <v>701946</v>
      </c>
      <c r="S223" s="16">
        <f t="shared" si="19"/>
        <v>-8.5300000000000011</v>
      </c>
      <c r="T223" s="17">
        <f t="shared" si="20"/>
        <v>-332954.48</v>
      </c>
      <c r="V223" s="5">
        <f t="shared" si="21"/>
        <v>1721</v>
      </c>
    </row>
    <row r="224" spans="1:22" ht="12" customHeight="1" x14ac:dyDescent="0.2">
      <c r="A224" s="1">
        <v>2024</v>
      </c>
      <c r="B224" s="1" t="s">
        <v>797</v>
      </c>
      <c r="C224" s="1" t="s">
        <v>287</v>
      </c>
      <c r="D224" s="1" t="s">
        <v>649</v>
      </c>
      <c r="E224" s="1" t="s">
        <v>292</v>
      </c>
      <c r="F224" s="1" t="s">
        <v>11</v>
      </c>
      <c r="G224" s="12">
        <v>257</v>
      </c>
      <c r="H224" s="9">
        <v>23.35</v>
      </c>
      <c r="I224" s="12">
        <v>267098.38679999998</v>
      </c>
      <c r="J224" s="12">
        <v>12549</v>
      </c>
      <c r="K224" s="9">
        <v>18</v>
      </c>
      <c r="L224" s="12">
        <f t="shared" si="17"/>
        <v>225882</v>
      </c>
      <c r="M224" s="1" t="s">
        <v>292</v>
      </c>
      <c r="N224" s="9">
        <v>13.35</v>
      </c>
      <c r="O224" s="5">
        <v>193416.07320000001</v>
      </c>
      <c r="P224" s="5">
        <v>12549</v>
      </c>
      <c r="Q224" s="9">
        <v>18</v>
      </c>
      <c r="R224" s="5">
        <f t="shared" si="18"/>
        <v>225882</v>
      </c>
      <c r="S224" s="16">
        <f t="shared" si="19"/>
        <v>-0.70000000000000284</v>
      </c>
      <c r="T224" s="17">
        <f t="shared" si="20"/>
        <v>-8750.4599999999627</v>
      </c>
      <c r="V224" s="5">
        <f t="shared" si="21"/>
        <v>257</v>
      </c>
    </row>
    <row r="225" spans="1:22" ht="12" customHeight="1" x14ac:dyDescent="0.2">
      <c r="A225" s="1">
        <v>2024</v>
      </c>
      <c r="B225" s="1" t="s">
        <v>797</v>
      </c>
      <c r="C225" s="1" t="s">
        <v>287</v>
      </c>
      <c r="D225" s="1" t="s">
        <v>650</v>
      </c>
      <c r="E225" s="1" t="s">
        <v>293</v>
      </c>
      <c r="F225" s="1" t="s">
        <v>11</v>
      </c>
      <c r="G225" s="12">
        <v>346</v>
      </c>
      <c r="H225" s="9">
        <v>24.19</v>
      </c>
      <c r="I225" s="12">
        <v>381740.43280000001</v>
      </c>
      <c r="J225" s="12">
        <v>17250</v>
      </c>
      <c r="K225" s="9">
        <v>18</v>
      </c>
      <c r="L225" s="12">
        <f t="shared" si="17"/>
        <v>310500</v>
      </c>
      <c r="M225" s="1" t="s">
        <v>293</v>
      </c>
      <c r="N225" s="9">
        <v>13.95</v>
      </c>
      <c r="O225" s="5">
        <v>276432.72720000002</v>
      </c>
      <c r="P225" s="5">
        <v>17250</v>
      </c>
      <c r="Q225" s="9">
        <v>18</v>
      </c>
      <c r="R225" s="5">
        <f t="shared" si="18"/>
        <v>310500</v>
      </c>
      <c r="S225" s="16">
        <f t="shared" si="19"/>
        <v>-2.1400000000000006</v>
      </c>
      <c r="T225" s="17">
        <f t="shared" si="20"/>
        <v>-37173.160000000033</v>
      </c>
      <c r="V225" s="5">
        <f t="shared" si="21"/>
        <v>346</v>
      </c>
    </row>
    <row r="226" spans="1:22" ht="12" customHeight="1" x14ac:dyDescent="0.2">
      <c r="A226" s="1">
        <v>2024</v>
      </c>
      <c r="B226" s="1" t="s">
        <v>797</v>
      </c>
      <c r="C226" s="1" t="s">
        <v>287</v>
      </c>
      <c r="D226" s="1" t="s">
        <v>651</v>
      </c>
      <c r="E226" s="1" t="s">
        <v>294</v>
      </c>
      <c r="F226" s="1" t="s">
        <v>6</v>
      </c>
      <c r="G226" s="12">
        <v>265</v>
      </c>
      <c r="H226" s="9">
        <v>29.8</v>
      </c>
      <c r="I226" s="12">
        <v>264820.93</v>
      </c>
      <c r="J226" s="12">
        <v>8888</v>
      </c>
      <c r="K226" s="9">
        <v>18</v>
      </c>
      <c r="L226" s="12">
        <f t="shared" si="17"/>
        <v>159984</v>
      </c>
      <c r="M226" s="1" t="s">
        <v>290</v>
      </c>
      <c r="N226" s="9">
        <v>14.02</v>
      </c>
      <c r="O226" s="5">
        <v>491843.91</v>
      </c>
      <c r="P226" s="5">
        <v>35083</v>
      </c>
      <c r="Q226" s="9">
        <v>18</v>
      </c>
      <c r="R226" s="5">
        <f t="shared" si="18"/>
        <v>631494</v>
      </c>
      <c r="S226" s="16">
        <f t="shared" si="19"/>
        <v>-7.82</v>
      </c>
      <c r="T226" s="17">
        <f t="shared" si="20"/>
        <v>34813.160000000033</v>
      </c>
      <c r="V226" s="5">
        <f t="shared" si="21"/>
        <v>265</v>
      </c>
    </row>
    <row r="227" spans="1:22" ht="12" customHeight="1" x14ac:dyDescent="0.2">
      <c r="A227" s="1">
        <v>2024</v>
      </c>
      <c r="B227" s="1" t="s">
        <v>797</v>
      </c>
      <c r="C227" s="1" t="s">
        <v>287</v>
      </c>
      <c r="D227" s="1" t="s">
        <v>652</v>
      </c>
      <c r="E227" s="1" t="s">
        <v>295</v>
      </c>
      <c r="F227" s="1" t="s">
        <v>11</v>
      </c>
      <c r="G227" s="12">
        <v>825</v>
      </c>
      <c r="H227" s="9">
        <v>27.03</v>
      </c>
      <c r="I227" s="12">
        <v>459127.51049999997</v>
      </c>
      <c r="J227" s="12">
        <v>17845</v>
      </c>
      <c r="K227" s="9">
        <v>18</v>
      </c>
      <c r="L227" s="12">
        <f t="shared" si="17"/>
        <v>321210</v>
      </c>
      <c r="M227" s="1" t="s">
        <v>295</v>
      </c>
      <c r="N227" s="9">
        <v>15.16</v>
      </c>
      <c r="O227" s="5">
        <v>293540.53950000001</v>
      </c>
      <c r="P227" s="5">
        <v>17845</v>
      </c>
      <c r="Q227" s="9">
        <v>18</v>
      </c>
      <c r="R227" s="5">
        <f t="shared" si="18"/>
        <v>321210</v>
      </c>
      <c r="S227" s="16">
        <f t="shared" si="19"/>
        <v>-6.1899999999999977</v>
      </c>
      <c r="T227" s="17">
        <f t="shared" si="20"/>
        <v>-110248.05000000005</v>
      </c>
      <c r="V227" s="5">
        <f t="shared" si="21"/>
        <v>825</v>
      </c>
    </row>
    <row r="228" spans="1:22" ht="12" customHeight="1" x14ac:dyDescent="0.2">
      <c r="A228" s="1">
        <v>2024</v>
      </c>
      <c r="B228" s="1" t="s">
        <v>798</v>
      </c>
      <c r="C228" s="1" t="s">
        <v>296</v>
      </c>
      <c r="D228" s="1" t="s">
        <v>653</v>
      </c>
      <c r="E228" s="1" t="s">
        <v>297</v>
      </c>
      <c r="F228" s="1" t="s">
        <v>6</v>
      </c>
      <c r="G228" s="12">
        <v>888</v>
      </c>
      <c r="H228" s="9">
        <v>27.43</v>
      </c>
      <c r="I228" s="12">
        <v>678271.85</v>
      </c>
      <c r="J228" s="12">
        <v>24732</v>
      </c>
      <c r="K228" s="9">
        <v>18</v>
      </c>
      <c r="L228" s="12">
        <f t="shared" si="17"/>
        <v>445176</v>
      </c>
      <c r="M228" s="1" t="s">
        <v>298</v>
      </c>
      <c r="N228" s="9">
        <v>11.76</v>
      </c>
      <c r="O228" s="5">
        <v>443756.55</v>
      </c>
      <c r="P228" s="5">
        <v>37710</v>
      </c>
      <c r="Q228" s="9">
        <v>18</v>
      </c>
      <c r="R228" s="5">
        <f t="shared" si="18"/>
        <v>678780</v>
      </c>
      <c r="S228" s="16">
        <f t="shared" si="19"/>
        <v>-3.1899999999999977</v>
      </c>
      <c r="T228" s="17">
        <f t="shared" si="20"/>
        <v>1927.6000000000931</v>
      </c>
      <c r="V228" s="5">
        <f t="shared" si="21"/>
        <v>888</v>
      </c>
    </row>
    <row r="229" spans="1:22" ht="12" customHeight="1" x14ac:dyDescent="0.2">
      <c r="A229" s="1">
        <v>2024</v>
      </c>
      <c r="B229" s="1" t="s">
        <v>798</v>
      </c>
      <c r="C229" s="1" t="s">
        <v>296</v>
      </c>
      <c r="D229" s="1" t="s">
        <v>654</v>
      </c>
      <c r="E229" s="1" t="s">
        <v>299</v>
      </c>
      <c r="F229" s="1" t="s">
        <v>6</v>
      </c>
      <c r="G229" s="12">
        <v>97</v>
      </c>
      <c r="H229" s="9">
        <v>31.85</v>
      </c>
      <c r="I229" s="12">
        <v>70937.33</v>
      </c>
      <c r="J229" s="12">
        <v>2228</v>
      </c>
      <c r="K229" s="9">
        <v>18</v>
      </c>
      <c r="L229" s="12">
        <f t="shared" si="17"/>
        <v>40104</v>
      </c>
      <c r="M229" s="1" t="s">
        <v>300</v>
      </c>
      <c r="N229" s="9">
        <v>17.18</v>
      </c>
      <c r="O229" s="5">
        <v>59839.48</v>
      </c>
      <c r="P229" s="5">
        <v>3484</v>
      </c>
      <c r="Q229" s="9">
        <v>18</v>
      </c>
      <c r="R229" s="5">
        <f t="shared" si="18"/>
        <v>62712</v>
      </c>
      <c r="S229" s="16">
        <f t="shared" si="19"/>
        <v>-13.030000000000001</v>
      </c>
      <c r="T229" s="17">
        <f t="shared" si="20"/>
        <v>-27960.809999999998</v>
      </c>
      <c r="V229" s="5">
        <f t="shared" si="21"/>
        <v>97</v>
      </c>
    </row>
    <row r="230" spans="1:22" ht="12" customHeight="1" x14ac:dyDescent="0.2">
      <c r="A230" s="1">
        <v>2024</v>
      </c>
      <c r="B230" s="1" t="s">
        <v>798</v>
      </c>
      <c r="C230" s="1" t="s">
        <v>296</v>
      </c>
      <c r="D230" s="1" t="s">
        <v>655</v>
      </c>
      <c r="E230" s="1" t="s">
        <v>301</v>
      </c>
      <c r="F230" s="1" t="s">
        <v>6</v>
      </c>
      <c r="G230" s="12">
        <v>6</v>
      </c>
      <c r="H230" s="9">
        <v>5.48</v>
      </c>
      <c r="I230" s="12">
        <v>27288.75</v>
      </c>
      <c r="J230" s="12">
        <v>4983</v>
      </c>
      <c r="K230" s="9">
        <v>18</v>
      </c>
      <c r="L230" s="12">
        <f t="shared" si="17"/>
        <v>89694</v>
      </c>
      <c r="M230" s="1" t="s">
        <v>298</v>
      </c>
      <c r="N230" s="9">
        <v>11.76</v>
      </c>
      <c r="O230" s="5">
        <v>443756.55</v>
      </c>
      <c r="P230" s="5">
        <v>37710</v>
      </c>
      <c r="Q230" s="9">
        <v>18</v>
      </c>
      <c r="R230" s="5">
        <f t="shared" si="18"/>
        <v>678780</v>
      </c>
      <c r="S230" s="16">
        <f t="shared" si="19"/>
        <v>18.759999999999998</v>
      </c>
      <c r="T230" s="17">
        <f t="shared" si="20"/>
        <v>297428.7</v>
      </c>
      <c r="V230" s="5">
        <f t="shared" si="21"/>
        <v>0</v>
      </c>
    </row>
    <row r="231" spans="1:22" ht="12" customHeight="1" x14ac:dyDescent="0.2">
      <c r="A231" s="1">
        <v>2024</v>
      </c>
      <c r="B231" s="1" t="s">
        <v>798</v>
      </c>
      <c r="C231" s="1" t="s">
        <v>296</v>
      </c>
      <c r="D231" s="1" t="s">
        <v>656</v>
      </c>
      <c r="E231" s="1" t="s">
        <v>302</v>
      </c>
      <c r="F231" s="1" t="s">
        <v>6</v>
      </c>
      <c r="G231" s="12">
        <v>181</v>
      </c>
      <c r="H231" s="9">
        <v>25.89</v>
      </c>
      <c r="I231" s="12">
        <v>320089.15999999997</v>
      </c>
      <c r="J231" s="12">
        <v>12366</v>
      </c>
      <c r="K231" s="9">
        <v>18</v>
      </c>
      <c r="L231" s="12">
        <f t="shared" si="17"/>
        <v>222588</v>
      </c>
      <c r="M231" s="1" t="s">
        <v>303</v>
      </c>
      <c r="N231" s="9">
        <v>11.1</v>
      </c>
      <c r="O231" s="5">
        <v>147930.76</v>
      </c>
      <c r="P231" s="5">
        <v>13341</v>
      </c>
      <c r="Q231" s="9">
        <v>18</v>
      </c>
      <c r="R231" s="5">
        <f t="shared" si="18"/>
        <v>240138</v>
      </c>
      <c r="S231" s="16">
        <f t="shared" si="19"/>
        <v>-0.99000000000000199</v>
      </c>
      <c r="T231" s="17">
        <f t="shared" si="20"/>
        <v>-5293.9199999999837</v>
      </c>
      <c r="V231" s="5">
        <f t="shared" si="21"/>
        <v>181</v>
      </c>
    </row>
    <row r="232" spans="1:22" ht="12" customHeight="1" x14ac:dyDescent="0.2">
      <c r="A232" s="1">
        <v>2024</v>
      </c>
      <c r="B232" s="1" t="s">
        <v>798</v>
      </c>
      <c r="C232" s="1" t="s">
        <v>296</v>
      </c>
      <c r="D232" s="1" t="s">
        <v>657</v>
      </c>
      <c r="E232" s="1" t="s">
        <v>304</v>
      </c>
      <c r="F232" s="1" t="s">
        <v>6</v>
      </c>
      <c r="G232" s="12">
        <v>72</v>
      </c>
      <c r="H232" s="9">
        <v>18.55</v>
      </c>
      <c r="I232" s="12">
        <v>137969.25</v>
      </c>
      <c r="J232" s="12">
        <v>7438</v>
      </c>
      <c r="K232" s="9">
        <v>18</v>
      </c>
      <c r="L232" s="12">
        <f t="shared" si="17"/>
        <v>133884</v>
      </c>
      <c r="M232" s="1" t="s">
        <v>298</v>
      </c>
      <c r="N232" s="9">
        <v>11.76</v>
      </c>
      <c r="O232" s="5">
        <v>443756.55</v>
      </c>
      <c r="P232" s="5">
        <v>37710</v>
      </c>
      <c r="Q232" s="9">
        <v>18</v>
      </c>
      <c r="R232" s="5">
        <f t="shared" si="18"/>
        <v>678780</v>
      </c>
      <c r="S232" s="16">
        <f t="shared" si="19"/>
        <v>5.6899999999999977</v>
      </c>
      <c r="T232" s="17">
        <f t="shared" si="20"/>
        <v>230938.19999999995</v>
      </c>
      <c r="V232" s="5">
        <f t="shared" si="21"/>
        <v>0</v>
      </c>
    </row>
    <row r="233" spans="1:22" ht="12" customHeight="1" x14ac:dyDescent="0.2">
      <c r="A233" s="1">
        <v>2024</v>
      </c>
      <c r="B233" s="1" t="s">
        <v>798</v>
      </c>
      <c r="C233" s="1" t="s">
        <v>296</v>
      </c>
      <c r="D233" s="1" t="s">
        <v>658</v>
      </c>
      <c r="E233" s="1" t="s">
        <v>305</v>
      </c>
      <c r="F233" s="1" t="s">
        <v>6</v>
      </c>
      <c r="G233" s="12">
        <v>85</v>
      </c>
      <c r="H233" s="9">
        <v>0</v>
      </c>
      <c r="I233" s="12">
        <v>0</v>
      </c>
      <c r="J233" s="12">
        <v>6492</v>
      </c>
      <c r="K233" s="9">
        <v>18</v>
      </c>
      <c r="L233" s="12">
        <f t="shared" si="17"/>
        <v>116856</v>
      </c>
      <c r="M233" s="1" t="s">
        <v>306</v>
      </c>
      <c r="N233" s="9">
        <v>0</v>
      </c>
      <c r="O233" s="5">
        <v>0</v>
      </c>
      <c r="P233" s="5">
        <v>5594</v>
      </c>
      <c r="Q233" s="9">
        <v>18</v>
      </c>
      <c r="R233" s="5">
        <f t="shared" si="18"/>
        <v>100692</v>
      </c>
      <c r="S233" s="16">
        <f t="shared" si="19"/>
        <v>36</v>
      </c>
      <c r="T233" s="17">
        <f t="shared" si="20"/>
        <v>217548</v>
      </c>
      <c r="V233" s="5">
        <f t="shared" si="21"/>
        <v>0</v>
      </c>
    </row>
    <row r="234" spans="1:22" ht="12" customHeight="1" x14ac:dyDescent="0.2">
      <c r="A234" s="1">
        <v>2024</v>
      </c>
      <c r="B234" s="1" t="s">
        <v>799</v>
      </c>
      <c r="C234" s="1" t="s">
        <v>307</v>
      </c>
      <c r="D234" s="1" t="s">
        <v>659</v>
      </c>
      <c r="E234" s="1" t="s">
        <v>308</v>
      </c>
      <c r="F234" s="1" t="s">
        <v>6</v>
      </c>
      <c r="G234" s="12">
        <v>130</v>
      </c>
      <c r="H234" s="9">
        <v>31.34</v>
      </c>
      <c r="I234" s="12">
        <v>107505.64</v>
      </c>
      <c r="J234" s="12">
        <v>3429</v>
      </c>
      <c r="K234" s="9">
        <v>18</v>
      </c>
      <c r="L234" s="12">
        <f t="shared" si="17"/>
        <v>61722</v>
      </c>
      <c r="M234" s="1" t="s">
        <v>314</v>
      </c>
      <c r="N234" s="9">
        <v>16.02</v>
      </c>
      <c r="O234" s="5">
        <v>128585.79</v>
      </c>
      <c r="P234" s="5">
        <v>8017</v>
      </c>
      <c r="Q234" s="9">
        <v>18</v>
      </c>
      <c r="R234" s="5">
        <f t="shared" si="18"/>
        <v>144306</v>
      </c>
      <c r="S234" s="16">
        <f t="shared" si="19"/>
        <v>-11.36</v>
      </c>
      <c r="T234" s="17">
        <f t="shared" si="20"/>
        <v>-30063.429999999993</v>
      </c>
      <c r="V234" s="5">
        <f t="shared" si="21"/>
        <v>130</v>
      </c>
    </row>
    <row r="235" spans="1:22" ht="12" customHeight="1" x14ac:dyDescent="0.2">
      <c r="A235" s="1">
        <v>2024</v>
      </c>
      <c r="B235" s="1" t="s">
        <v>799</v>
      </c>
      <c r="C235" s="1" t="s">
        <v>307</v>
      </c>
      <c r="D235" s="1" t="s">
        <v>660</v>
      </c>
      <c r="E235" s="1" t="s">
        <v>309</v>
      </c>
      <c r="F235" s="1" t="s">
        <v>6</v>
      </c>
      <c r="G235" s="12">
        <v>650</v>
      </c>
      <c r="H235" s="9">
        <v>29.62</v>
      </c>
      <c r="I235" s="12">
        <v>156929.01</v>
      </c>
      <c r="J235" s="12">
        <v>5297</v>
      </c>
      <c r="K235" s="9">
        <v>18</v>
      </c>
      <c r="L235" s="12">
        <f t="shared" si="17"/>
        <v>95346</v>
      </c>
      <c r="M235" s="1" t="s">
        <v>310</v>
      </c>
      <c r="N235" s="9">
        <v>18.95</v>
      </c>
      <c r="O235" s="5">
        <v>100398.26</v>
      </c>
      <c r="P235" s="5">
        <v>5297</v>
      </c>
      <c r="Q235" s="9">
        <v>18</v>
      </c>
      <c r="R235" s="5">
        <f t="shared" si="18"/>
        <v>95346</v>
      </c>
      <c r="S235" s="16">
        <f t="shared" si="19"/>
        <v>-12.57</v>
      </c>
      <c r="T235" s="17">
        <f t="shared" si="20"/>
        <v>-66635.270000000019</v>
      </c>
      <c r="V235" s="5">
        <f t="shared" si="21"/>
        <v>650</v>
      </c>
    </row>
    <row r="236" spans="1:22" ht="12" customHeight="1" x14ac:dyDescent="0.2">
      <c r="A236" s="1">
        <v>2024</v>
      </c>
      <c r="B236" s="1" t="s">
        <v>799</v>
      </c>
      <c r="C236" s="1" t="s">
        <v>307</v>
      </c>
      <c r="D236" s="1" t="s">
        <v>661</v>
      </c>
      <c r="E236" s="1" t="s">
        <v>311</v>
      </c>
      <c r="F236" s="1" t="s">
        <v>6</v>
      </c>
      <c r="G236" s="12">
        <v>200</v>
      </c>
      <c r="H236" s="9">
        <v>22.64</v>
      </c>
      <c r="I236" s="12">
        <v>224051.56</v>
      </c>
      <c r="J236" s="12">
        <v>9899</v>
      </c>
      <c r="K236" s="9">
        <v>18</v>
      </c>
      <c r="L236" s="12">
        <f t="shared" si="17"/>
        <v>178182</v>
      </c>
      <c r="M236" s="1" t="s">
        <v>312</v>
      </c>
      <c r="N236" s="9">
        <v>17.3</v>
      </c>
      <c r="O236" s="5">
        <v>145016.82</v>
      </c>
      <c r="P236" s="5">
        <v>8385</v>
      </c>
      <c r="Q236" s="9">
        <v>18</v>
      </c>
      <c r="R236" s="5">
        <f t="shared" si="18"/>
        <v>150930</v>
      </c>
      <c r="S236" s="16">
        <f t="shared" si="19"/>
        <v>-3.9399999999999977</v>
      </c>
      <c r="T236" s="17">
        <f t="shared" si="20"/>
        <v>-39956.380000000005</v>
      </c>
      <c r="V236" s="5">
        <f t="shared" si="21"/>
        <v>200</v>
      </c>
    </row>
    <row r="237" spans="1:22" ht="12" customHeight="1" x14ac:dyDescent="0.2">
      <c r="A237" s="1">
        <v>2024</v>
      </c>
      <c r="B237" s="1" t="s">
        <v>799</v>
      </c>
      <c r="C237" s="1" t="s">
        <v>307</v>
      </c>
      <c r="D237" s="1" t="s">
        <v>662</v>
      </c>
      <c r="E237" s="1" t="s">
        <v>313</v>
      </c>
      <c r="F237" s="1" t="s">
        <v>6</v>
      </c>
      <c r="G237" s="12">
        <v>525</v>
      </c>
      <c r="H237" s="9">
        <v>28.11</v>
      </c>
      <c r="I237" s="12">
        <v>129091.48</v>
      </c>
      <c r="J237" s="12">
        <v>4588</v>
      </c>
      <c r="K237" s="9">
        <v>18</v>
      </c>
      <c r="L237" s="12">
        <f t="shared" si="17"/>
        <v>82584</v>
      </c>
      <c r="M237" s="1" t="s">
        <v>314</v>
      </c>
      <c r="N237" s="9">
        <v>16.02</v>
      </c>
      <c r="O237" s="5">
        <v>128585.79</v>
      </c>
      <c r="P237" s="5">
        <v>8017</v>
      </c>
      <c r="Q237" s="9">
        <v>18</v>
      </c>
      <c r="R237" s="5">
        <f t="shared" si="18"/>
        <v>144306</v>
      </c>
      <c r="S237" s="16">
        <f t="shared" si="19"/>
        <v>-8.1299999999999955</v>
      </c>
      <c r="T237" s="17">
        <f t="shared" si="20"/>
        <v>-30787.26999999999</v>
      </c>
      <c r="V237" s="5">
        <f t="shared" si="21"/>
        <v>525</v>
      </c>
    </row>
    <row r="238" spans="1:22" ht="12" customHeight="1" x14ac:dyDescent="0.2">
      <c r="A238" s="1">
        <v>2024</v>
      </c>
      <c r="B238" s="1" t="s">
        <v>799</v>
      </c>
      <c r="C238" s="1" t="s">
        <v>307</v>
      </c>
      <c r="D238" s="1" t="s">
        <v>663</v>
      </c>
      <c r="E238" s="1" t="s">
        <v>315</v>
      </c>
      <c r="F238" s="1" t="s">
        <v>6</v>
      </c>
      <c r="G238" s="12">
        <v>114</v>
      </c>
      <c r="H238" s="9">
        <v>29.14</v>
      </c>
      <c r="I238" s="12">
        <v>22649.52</v>
      </c>
      <c r="J238" s="12">
        <v>778</v>
      </c>
      <c r="K238" s="9">
        <v>18</v>
      </c>
      <c r="L238" s="12">
        <f t="shared" si="17"/>
        <v>14004</v>
      </c>
      <c r="M238" s="1" t="s">
        <v>316</v>
      </c>
      <c r="N238" s="9">
        <v>18.39</v>
      </c>
      <c r="O238" s="5">
        <v>14813.47</v>
      </c>
      <c r="P238" s="5">
        <v>802</v>
      </c>
      <c r="Q238" s="9">
        <v>18</v>
      </c>
      <c r="R238" s="5">
        <f t="shared" si="18"/>
        <v>14436</v>
      </c>
      <c r="S238" s="16">
        <f t="shared" si="19"/>
        <v>-11.530000000000001</v>
      </c>
      <c r="T238" s="17">
        <f t="shared" si="20"/>
        <v>-9022.989999999998</v>
      </c>
      <c r="V238" s="5">
        <f t="shared" si="21"/>
        <v>114</v>
      </c>
    </row>
    <row r="239" spans="1:22" ht="12" customHeight="1" x14ac:dyDescent="0.2">
      <c r="A239" s="1">
        <v>2024</v>
      </c>
      <c r="B239" s="1" t="s">
        <v>799</v>
      </c>
      <c r="C239" s="1" t="s">
        <v>307</v>
      </c>
      <c r="D239" s="1" t="s">
        <v>664</v>
      </c>
      <c r="E239" s="1" t="s">
        <v>317</v>
      </c>
      <c r="F239" s="1" t="s">
        <v>11</v>
      </c>
      <c r="G239" s="12">
        <v>168</v>
      </c>
      <c r="H239" s="9">
        <v>11.26</v>
      </c>
      <c r="I239" s="12">
        <v>64024.771200000003</v>
      </c>
      <c r="J239" s="12">
        <v>6347</v>
      </c>
      <c r="K239" s="9">
        <v>18</v>
      </c>
      <c r="L239" s="12">
        <f t="shared" si="17"/>
        <v>114246</v>
      </c>
      <c r="M239" s="1" t="s">
        <v>317</v>
      </c>
      <c r="N239" s="9">
        <v>6.45</v>
      </c>
      <c r="O239" s="5">
        <v>48299.388800000001</v>
      </c>
      <c r="P239" s="5">
        <v>6347</v>
      </c>
      <c r="Q239" s="9">
        <v>18</v>
      </c>
      <c r="R239" s="5">
        <f t="shared" si="18"/>
        <v>114246</v>
      </c>
      <c r="S239" s="16">
        <f t="shared" si="19"/>
        <v>18.29</v>
      </c>
      <c r="T239" s="17">
        <f t="shared" si="20"/>
        <v>116167.84</v>
      </c>
      <c r="V239" s="5">
        <f t="shared" si="21"/>
        <v>0</v>
      </c>
    </row>
    <row r="240" spans="1:22" ht="12" customHeight="1" x14ac:dyDescent="0.2">
      <c r="A240" s="1">
        <v>2024</v>
      </c>
      <c r="B240" s="1" t="s">
        <v>799</v>
      </c>
      <c r="C240" s="1" t="s">
        <v>307</v>
      </c>
      <c r="D240" s="1" t="s">
        <v>665</v>
      </c>
      <c r="E240" s="1" t="s">
        <v>318</v>
      </c>
      <c r="F240" s="1" t="s">
        <v>6</v>
      </c>
      <c r="G240" s="12">
        <v>63</v>
      </c>
      <c r="H240" s="9">
        <v>27.41</v>
      </c>
      <c r="I240" s="12">
        <v>104471.34</v>
      </c>
      <c r="J240" s="12">
        <v>3812</v>
      </c>
      <c r="K240" s="9">
        <v>18</v>
      </c>
      <c r="L240" s="12">
        <f t="shared" si="17"/>
        <v>68616</v>
      </c>
      <c r="M240" s="1" t="s">
        <v>319</v>
      </c>
      <c r="N240" s="9">
        <v>16.88</v>
      </c>
      <c r="O240" s="5">
        <v>64358.22</v>
      </c>
      <c r="P240" s="5">
        <v>3812</v>
      </c>
      <c r="Q240" s="9">
        <v>18</v>
      </c>
      <c r="R240" s="5">
        <f t="shared" si="18"/>
        <v>68616</v>
      </c>
      <c r="S240" s="16">
        <f t="shared" si="19"/>
        <v>-8.2899999999999991</v>
      </c>
      <c r="T240" s="17">
        <f t="shared" si="20"/>
        <v>-31597.559999999998</v>
      </c>
      <c r="V240" s="5">
        <f t="shared" si="21"/>
        <v>63</v>
      </c>
    </row>
    <row r="241" spans="1:22" ht="12" customHeight="1" x14ac:dyDescent="0.2">
      <c r="A241" s="1">
        <v>2024</v>
      </c>
      <c r="B241" s="1" t="s">
        <v>800</v>
      </c>
      <c r="C241" s="1" t="s">
        <v>320</v>
      </c>
      <c r="D241" s="1" t="s">
        <v>666</v>
      </c>
      <c r="E241" s="1" t="s">
        <v>321</v>
      </c>
      <c r="F241" s="1" t="s">
        <v>6</v>
      </c>
      <c r="G241" s="12">
        <v>9</v>
      </c>
      <c r="H241" s="9">
        <v>28.61</v>
      </c>
      <c r="I241" s="12">
        <v>9684.6200000000008</v>
      </c>
      <c r="J241" s="12">
        <v>338</v>
      </c>
      <c r="K241" s="9">
        <v>18</v>
      </c>
      <c r="L241" s="12">
        <f t="shared" si="17"/>
        <v>6084</v>
      </c>
      <c r="M241" s="1" t="s">
        <v>447</v>
      </c>
      <c r="N241" s="9">
        <v>15.98</v>
      </c>
      <c r="O241" s="5">
        <v>24296.97</v>
      </c>
      <c r="P241" s="5">
        <v>1513</v>
      </c>
      <c r="Q241" s="9">
        <v>18</v>
      </c>
      <c r="R241" s="5">
        <f t="shared" si="18"/>
        <v>27234</v>
      </c>
      <c r="S241" s="16">
        <f t="shared" si="19"/>
        <v>-8.5900000000000034</v>
      </c>
      <c r="T241" s="17">
        <f t="shared" si="20"/>
        <v>-663.59000000000378</v>
      </c>
      <c r="V241" s="5">
        <f t="shared" si="21"/>
        <v>9</v>
      </c>
    </row>
    <row r="242" spans="1:22" ht="12" customHeight="1" x14ac:dyDescent="0.2">
      <c r="A242" s="1">
        <v>2024</v>
      </c>
      <c r="B242" s="1" t="s">
        <v>800</v>
      </c>
      <c r="C242" s="1" t="s">
        <v>320</v>
      </c>
      <c r="D242" s="1" t="s">
        <v>667</v>
      </c>
      <c r="E242" s="1" t="s">
        <v>322</v>
      </c>
      <c r="F242" s="1" t="s">
        <v>6</v>
      </c>
      <c r="G242" s="12">
        <v>217</v>
      </c>
      <c r="H242" s="9">
        <v>28.81</v>
      </c>
      <c r="I242" s="12">
        <v>187200.7</v>
      </c>
      <c r="J242" s="12">
        <v>6497</v>
      </c>
      <c r="K242" s="9">
        <v>18</v>
      </c>
      <c r="L242" s="12">
        <f t="shared" si="17"/>
        <v>116946</v>
      </c>
      <c r="M242" s="1" t="s">
        <v>323</v>
      </c>
      <c r="N242" s="9">
        <v>18.059999999999999</v>
      </c>
      <c r="O242" s="5">
        <v>127331.61</v>
      </c>
      <c r="P242" s="5">
        <v>7057</v>
      </c>
      <c r="Q242" s="9">
        <v>18</v>
      </c>
      <c r="R242" s="5">
        <f t="shared" si="18"/>
        <v>127026</v>
      </c>
      <c r="S242" s="16">
        <f t="shared" si="19"/>
        <v>-10.869999999999997</v>
      </c>
      <c r="T242" s="17">
        <f t="shared" si="20"/>
        <v>-70560.31</v>
      </c>
      <c r="V242" s="5">
        <f t="shared" si="21"/>
        <v>217</v>
      </c>
    </row>
    <row r="243" spans="1:22" ht="12" customHeight="1" x14ac:dyDescent="0.2">
      <c r="A243" s="1">
        <v>2024</v>
      </c>
      <c r="B243" s="1" t="s">
        <v>800</v>
      </c>
      <c r="C243" s="1" t="s">
        <v>320</v>
      </c>
      <c r="D243" s="1" t="s">
        <v>668</v>
      </c>
      <c r="E243" s="1" t="s">
        <v>324</v>
      </c>
      <c r="F243" s="1" t="s">
        <v>6</v>
      </c>
      <c r="G243" s="12">
        <v>401</v>
      </c>
      <c r="H243" s="9">
        <v>30.61</v>
      </c>
      <c r="I243" s="12">
        <v>4801.6400000000003</v>
      </c>
      <c r="J243" s="12">
        <v>158</v>
      </c>
      <c r="K243" s="9">
        <v>18</v>
      </c>
      <c r="L243" s="12">
        <f t="shared" si="17"/>
        <v>2844</v>
      </c>
      <c r="M243" s="1" t="s">
        <v>447</v>
      </c>
      <c r="N243" s="9">
        <v>15.98</v>
      </c>
      <c r="O243" s="5">
        <v>24296.97</v>
      </c>
      <c r="P243" s="5">
        <v>1513</v>
      </c>
      <c r="Q243" s="9">
        <v>18</v>
      </c>
      <c r="R243" s="5">
        <f t="shared" si="18"/>
        <v>27234</v>
      </c>
      <c r="S243" s="16">
        <f t="shared" si="19"/>
        <v>-10.590000000000003</v>
      </c>
      <c r="T243" s="17">
        <f t="shared" si="20"/>
        <v>979.38999999999942</v>
      </c>
      <c r="V243" s="5">
        <f t="shared" si="21"/>
        <v>401</v>
      </c>
    </row>
    <row r="244" spans="1:22" ht="12" customHeight="1" x14ac:dyDescent="0.2">
      <c r="A244" s="1">
        <v>2024</v>
      </c>
      <c r="B244" s="1" t="s">
        <v>800</v>
      </c>
      <c r="C244" s="1" t="s">
        <v>320</v>
      </c>
      <c r="D244" s="1" t="s">
        <v>669</v>
      </c>
      <c r="E244" s="1" t="s">
        <v>325</v>
      </c>
      <c r="F244" s="1" t="s">
        <v>11</v>
      </c>
      <c r="G244" s="12">
        <v>48</v>
      </c>
      <c r="H244" s="9">
        <v>16.04</v>
      </c>
      <c r="I244" s="12">
        <v>100619.61599999999</v>
      </c>
      <c r="J244" s="12">
        <v>7458</v>
      </c>
      <c r="K244" s="9">
        <v>18</v>
      </c>
      <c r="L244" s="12">
        <f t="shared" si="17"/>
        <v>134244</v>
      </c>
      <c r="M244" s="1" t="s">
        <v>325</v>
      </c>
      <c r="N244" s="9">
        <v>12.06</v>
      </c>
      <c r="O244" s="5">
        <v>109004.584</v>
      </c>
      <c r="P244" s="5">
        <v>7458</v>
      </c>
      <c r="Q244" s="9">
        <v>18</v>
      </c>
      <c r="R244" s="5">
        <f t="shared" si="18"/>
        <v>134244</v>
      </c>
      <c r="S244" s="16">
        <f t="shared" si="19"/>
        <v>7.8999999999999986</v>
      </c>
      <c r="T244" s="17">
        <f t="shared" si="20"/>
        <v>58863.799999999988</v>
      </c>
      <c r="V244" s="5">
        <f t="shared" si="21"/>
        <v>0</v>
      </c>
    </row>
    <row r="245" spans="1:22" ht="12" customHeight="1" x14ac:dyDescent="0.2">
      <c r="A245" s="1">
        <v>2024</v>
      </c>
      <c r="B245" s="1" t="s">
        <v>800</v>
      </c>
      <c r="C245" s="1" t="s">
        <v>320</v>
      </c>
      <c r="D245" s="1" t="s">
        <v>670</v>
      </c>
      <c r="E245" s="1" t="s">
        <v>326</v>
      </c>
      <c r="F245" s="1" t="s">
        <v>6</v>
      </c>
      <c r="G245" s="12">
        <v>399</v>
      </c>
      <c r="H245" s="9">
        <v>0</v>
      </c>
      <c r="I245" s="12">
        <v>0</v>
      </c>
      <c r="J245" s="12">
        <v>41462</v>
      </c>
      <c r="K245" s="9">
        <v>18</v>
      </c>
      <c r="L245" s="12">
        <f t="shared" si="17"/>
        <v>746316</v>
      </c>
      <c r="M245" s="1" t="s">
        <v>327</v>
      </c>
      <c r="N245" s="9">
        <v>0</v>
      </c>
      <c r="O245" s="5">
        <v>0</v>
      </c>
      <c r="P245" s="5">
        <v>41462</v>
      </c>
      <c r="Q245" s="9">
        <v>18</v>
      </c>
      <c r="R245" s="5">
        <f t="shared" si="18"/>
        <v>746316</v>
      </c>
      <c r="S245" s="16">
        <f t="shared" si="19"/>
        <v>36</v>
      </c>
      <c r="T245" s="17">
        <f t="shared" si="20"/>
        <v>1492632</v>
      </c>
      <c r="V245" s="5">
        <f t="shared" si="21"/>
        <v>0</v>
      </c>
    </row>
    <row r="246" spans="1:22" ht="12" customHeight="1" x14ac:dyDescent="0.2">
      <c r="A246" s="1">
        <v>2024</v>
      </c>
      <c r="B246" s="1" t="s">
        <v>800</v>
      </c>
      <c r="C246" s="1" t="s">
        <v>320</v>
      </c>
      <c r="D246" s="1" t="s">
        <v>671</v>
      </c>
      <c r="E246" s="1" t="s">
        <v>328</v>
      </c>
      <c r="F246" s="1" t="s">
        <v>6</v>
      </c>
      <c r="G246" s="12">
        <v>87</v>
      </c>
      <c r="H246" s="9">
        <v>31.33</v>
      </c>
      <c r="I246" s="12">
        <v>33360.35</v>
      </c>
      <c r="J246" s="12">
        <v>1066</v>
      </c>
      <c r="K246" s="9">
        <v>18</v>
      </c>
      <c r="L246" s="12">
        <f t="shared" si="17"/>
        <v>19188</v>
      </c>
      <c r="M246" s="1" t="s">
        <v>274</v>
      </c>
      <c r="N246" s="9">
        <v>10.97</v>
      </c>
      <c r="O246" s="5">
        <v>120831.48</v>
      </c>
      <c r="P246" s="5">
        <v>11016</v>
      </c>
      <c r="Q246" s="9">
        <v>18</v>
      </c>
      <c r="R246" s="5">
        <f t="shared" si="18"/>
        <v>198288</v>
      </c>
      <c r="S246" s="16">
        <f t="shared" si="19"/>
        <v>-6.2999999999999972</v>
      </c>
      <c r="T246" s="17">
        <f t="shared" si="20"/>
        <v>63284.170000000013</v>
      </c>
      <c r="V246" s="5">
        <f t="shared" si="21"/>
        <v>87</v>
      </c>
    </row>
    <row r="247" spans="1:22" ht="12" customHeight="1" x14ac:dyDescent="0.2">
      <c r="A247" s="1">
        <v>2024</v>
      </c>
      <c r="B247" s="1" t="s">
        <v>801</v>
      </c>
      <c r="C247" s="1" t="s">
        <v>329</v>
      </c>
      <c r="D247" s="1" t="s">
        <v>672</v>
      </c>
      <c r="E247" s="1" t="s">
        <v>330</v>
      </c>
      <c r="F247" s="1" t="s">
        <v>11</v>
      </c>
      <c r="G247" s="12">
        <v>472</v>
      </c>
      <c r="H247" s="9">
        <v>28.1</v>
      </c>
      <c r="I247" s="12">
        <v>262686.62410000002</v>
      </c>
      <c r="J247" s="12">
        <v>9973</v>
      </c>
      <c r="K247" s="9">
        <v>18</v>
      </c>
      <c r="L247" s="12">
        <f t="shared" si="17"/>
        <v>179514</v>
      </c>
      <c r="M247" s="1" t="s">
        <v>330</v>
      </c>
      <c r="N247" s="9">
        <v>15.08</v>
      </c>
      <c r="O247" s="5">
        <v>167947.18590000001</v>
      </c>
      <c r="P247" s="5">
        <v>9973</v>
      </c>
      <c r="Q247" s="9">
        <v>18</v>
      </c>
      <c r="R247" s="5">
        <f t="shared" si="18"/>
        <v>179514</v>
      </c>
      <c r="S247" s="16">
        <f t="shared" si="19"/>
        <v>-7.18</v>
      </c>
      <c r="T247" s="17">
        <f t="shared" si="20"/>
        <v>-71605.810000000056</v>
      </c>
      <c r="V247" s="5">
        <f t="shared" si="21"/>
        <v>472</v>
      </c>
    </row>
    <row r="248" spans="1:22" ht="12" customHeight="1" x14ac:dyDescent="0.2">
      <c r="A248" s="1">
        <v>2024</v>
      </c>
      <c r="B248" s="1" t="s">
        <v>801</v>
      </c>
      <c r="C248" s="1" t="s">
        <v>329</v>
      </c>
      <c r="D248" s="1" t="s">
        <v>673</v>
      </c>
      <c r="E248" s="1" t="s">
        <v>331</v>
      </c>
      <c r="F248" s="1" t="s">
        <v>6</v>
      </c>
      <c r="G248" s="12">
        <v>333</v>
      </c>
      <c r="H248" s="9">
        <v>31.4</v>
      </c>
      <c r="I248" s="12">
        <v>584299.39</v>
      </c>
      <c r="J248" s="12">
        <v>18606</v>
      </c>
      <c r="K248" s="9">
        <v>18</v>
      </c>
      <c r="L248" s="12">
        <f t="shared" si="17"/>
        <v>334908</v>
      </c>
      <c r="M248" s="1" t="s">
        <v>332</v>
      </c>
      <c r="N248" s="9">
        <v>15.46</v>
      </c>
      <c r="O248" s="5">
        <v>293726.11</v>
      </c>
      <c r="P248" s="5">
        <v>19001</v>
      </c>
      <c r="Q248" s="9">
        <v>18</v>
      </c>
      <c r="R248" s="5">
        <f t="shared" si="18"/>
        <v>342018</v>
      </c>
      <c r="S248" s="16">
        <f t="shared" si="19"/>
        <v>-10.86</v>
      </c>
      <c r="T248" s="17">
        <f t="shared" si="20"/>
        <v>-201099.5</v>
      </c>
      <c r="V248" s="5">
        <f t="shared" si="21"/>
        <v>333</v>
      </c>
    </row>
    <row r="249" spans="1:22" ht="12" customHeight="1" x14ac:dyDescent="0.2">
      <c r="A249" s="1">
        <v>2024</v>
      </c>
      <c r="B249" s="1" t="s">
        <v>801</v>
      </c>
      <c r="C249" s="1" t="s">
        <v>329</v>
      </c>
      <c r="D249" s="1" t="s">
        <v>674</v>
      </c>
      <c r="E249" s="1" t="s">
        <v>333</v>
      </c>
      <c r="F249" s="1" t="s">
        <v>6</v>
      </c>
      <c r="G249" s="12">
        <v>74</v>
      </c>
      <c r="H249" s="9">
        <v>29.58</v>
      </c>
      <c r="I249" s="12">
        <v>244451.59</v>
      </c>
      <c r="J249" s="12">
        <v>8263</v>
      </c>
      <c r="K249" s="9">
        <v>18</v>
      </c>
      <c r="L249" s="12">
        <f t="shared" si="17"/>
        <v>148734</v>
      </c>
      <c r="M249" s="1" t="s">
        <v>336</v>
      </c>
      <c r="N249" s="9">
        <v>17</v>
      </c>
      <c r="O249" s="5">
        <v>294524.15999999997</v>
      </c>
      <c r="P249" s="5">
        <v>17320</v>
      </c>
      <c r="Q249" s="9">
        <v>18</v>
      </c>
      <c r="R249" s="5">
        <f t="shared" si="18"/>
        <v>311760</v>
      </c>
      <c r="S249" s="16">
        <f t="shared" si="19"/>
        <v>-10.579999999999998</v>
      </c>
      <c r="T249" s="17">
        <f t="shared" si="20"/>
        <v>-78481.75</v>
      </c>
      <c r="V249" s="5">
        <f t="shared" si="21"/>
        <v>74</v>
      </c>
    </row>
    <row r="250" spans="1:22" ht="12" customHeight="1" x14ac:dyDescent="0.2">
      <c r="A250" s="1">
        <v>2024</v>
      </c>
      <c r="B250" s="1" t="s">
        <v>801</v>
      </c>
      <c r="C250" s="1" t="s">
        <v>329</v>
      </c>
      <c r="D250" s="1" t="s">
        <v>675</v>
      </c>
      <c r="E250" s="1" t="s">
        <v>334</v>
      </c>
      <c r="F250" s="1" t="s">
        <v>6</v>
      </c>
      <c r="G250" s="12">
        <v>59</v>
      </c>
      <c r="H250" s="9">
        <v>24.94</v>
      </c>
      <c r="I250" s="12">
        <v>14158.23</v>
      </c>
      <c r="J250" s="12">
        <v>568</v>
      </c>
      <c r="K250" s="9">
        <v>18</v>
      </c>
      <c r="L250" s="12">
        <f t="shared" si="17"/>
        <v>10224</v>
      </c>
      <c r="M250" s="1" t="s">
        <v>427</v>
      </c>
      <c r="N250" s="9">
        <v>15.93</v>
      </c>
      <c r="O250" s="5">
        <v>48965.32</v>
      </c>
      <c r="P250" s="5">
        <v>3068</v>
      </c>
      <c r="Q250" s="9">
        <v>18</v>
      </c>
      <c r="R250" s="5">
        <f t="shared" si="18"/>
        <v>55224</v>
      </c>
      <c r="S250" s="16">
        <f t="shared" si="19"/>
        <v>-4.8700000000000045</v>
      </c>
      <c r="T250" s="17">
        <f t="shared" si="20"/>
        <v>2324.4499999999971</v>
      </c>
      <c r="V250" s="5">
        <f t="shared" si="21"/>
        <v>59</v>
      </c>
    </row>
    <row r="251" spans="1:22" ht="12" customHeight="1" x14ac:dyDescent="0.2">
      <c r="A251" s="1">
        <v>2024</v>
      </c>
      <c r="B251" s="1" t="s">
        <v>801</v>
      </c>
      <c r="C251" s="1" t="s">
        <v>329</v>
      </c>
      <c r="D251" s="1" t="s">
        <v>676</v>
      </c>
      <c r="E251" s="1" t="s">
        <v>335</v>
      </c>
      <c r="F251" s="1" t="s">
        <v>6</v>
      </c>
      <c r="G251" s="12">
        <v>108</v>
      </c>
      <c r="H251" s="9">
        <v>29.36</v>
      </c>
      <c r="I251" s="12">
        <v>277487.39</v>
      </c>
      <c r="J251" s="12">
        <v>9451</v>
      </c>
      <c r="K251" s="9">
        <v>18</v>
      </c>
      <c r="L251" s="12">
        <f t="shared" si="17"/>
        <v>170118</v>
      </c>
      <c r="M251" s="1" t="s">
        <v>336</v>
      </c>
      <c r="N251" s="9">
        <v>17</v>
      </c>
      <c r="O251" s="5">
        <v>294524.15999999997</v>
      </c>
      <c r="P251" s="5">
        <v>17320</v>
      </c>
      <c r="Q251" s="9">
        <v>18</v>
      </c>
      <c r="R251" s="5">
        <f t="shared" si="18"/>
        <v>311760</v>
      </c>
      <c r="S251" s="16">
        <f t="shared" si="19"/>
        <v>-10.36</v>
      </c>
      <c r="T251" s="17">
        <f t="shared" si="20"/>
        <v>-90133.550000000047</v>
      </c>
      <c r="V251" s="5">
        <f t="shared" si="21"/>
        <v>108</v>
      </c>
    </row>
    <row r="252" spans="1:22" ht="12" customHeight="1" x14ac:dyDescent="0.2">
      <c r="A252" s="1">
        <v>2024</v>
      </c>
      <c r="B252" s="1" t="s">
        <v>801</v>
      </c>
      <c r="C252" s="1" t="s">
        <v>329</v>
      </c>
      <c r="D252" s="1" t="s">
        <v>677</v>
      </c>
      <c r="E252" s="1" t="s">
        <v>337</v>
      </c>
      <c r="F252" s="1" t="s">
        <v>11</v>
      </c>
      <c r="G252" s="12">
        <v>186</v>
      </c>
      <c r="H252" s="9">
        <v>28.87</v>
      </c>
      <c r="I252" s="12">
        <v>67497.581699999995</v>
      </c>
      <c r="J252" s="12">
        <v>2678</v>
      </c>
      <c r="K252" s="9">
        <v>18</v>
      </c>
      <c r="L252" s="12">
        <f t="shared" si="17"/>
        <v>48204</v>
      </c>
      <c r="M252" s="1" t="s">
        <v>337</v>
      </c>
      <c r="N252" s="9">
        <v>15.36</v>
      </c>
      <c r="O252" s="5">
        <v>50919.228300000002</v>
      </c>
      <c r="P252" s="5">
        <v>2678</v>
      </c>
      <c r="Q252" s="9">
        <v>18</v>
      </c>
      <c r="R252" s="5">
        <f t="shared" si="18"/>
        <v>48204</v>
      </c>
      <c r="S252" s="16">
        <f t="shared" si="19"/>
        <v>-8.230000000000004</v>
      </c>
      <c r="T252" s="17">
        <f t="shared" si="20"/>
        <v>-22008.809999999998</v>
      </c>
      <c r="V252" s="5">
        <f t="shared" si="21"/>
        <v>186</v>
      </c>
    </row>
    <row r="253" spans="1:22" ht="12" customHeight="1" x14ac:dyDescent="0.2">
      <c r="A253" s="1">
        <v>2024</v>
      </c>
      <c r="B253" s="1" t="s">
        <v>802</v>
      </c>
      <c r="C253" s="1" t="s">
        <v>338</v>
      </c>
      <c r="D253" s="1" t="s">
        <v>678</v>
      </c>
      <c r="E253" s="1" t="s">
        <v>339</v>
      </c>
      <c r="F253" s="1" t="s">
        <v>11</v>
      </c>
      <c r="G253" s="12">
        <v>53</v>
      </c>
      <c r="H253" s="9">
        <v>25.92</v>
      </c>
      <c r="I253" s="12">
        <v>32201.516</v>
      </c>
      <c r="J253" s="12">
        <v>1964</v>
      </c>
      <c r="K253" s="9">
        <v>18</v>
      </c>
      <c r="L253" s="12">
        <f t="shared" si="17"/>
        <v>35352</v>
      </c>
      <c r="M253" s="1" t="s">
        <v>339</v>
      </c>
      <c r="N253" s="9">
        <v>15.09</v>
      </c>
      <c r="O253" s="5">
        <v>48302.273999999998</v>
      </c>
      <c r="P253" s="5">
        <v>1964</v>
      </c>
      <c r="Q253" s="9">
        <v>18</v>
      </c>
      <c r="R253" s="5">
        <f t="shared" si="18"/>
        <v>35352</v>
      </c>
      <c r="S253" s="16">
        <f t="shared" si="19"/>
        <v>-5.0100000000000051</v>
      </c>
      <c r="T253" s="17">
        <f t="shared" si="20"/>
        <v>-9799.7899999999936</v>
      </c>
      <c r="V253" s="5">
        <f t="shared" si="21"/>
        <v>53</v>
      </c>
    </row>
    <row r="254" spans="1:22" ht="12" customHeight="1" x14ac:dyDescent="0.2">
      <c r="A254" s="1">
        <v>2024</v>
      </c>
      <c r="B254" s="1" t="s">
        <v>802</v>
      </c>
      <c r="C254" s="1" t="s">
        <v>338</v>
      </c>
      <c r="D254" s="1" t="s">
        <v>679</v>
      </c>
      <c r="E254" s="1" t="s">
        <v>340</v>
      </c>
      <c r="F254" s="1" t="s">
        <v>11</v>
      </c>
      <c r="G254" s="12">
        <v>88</v>
      </c>
      <c r="H254" s="9">
        <v>27.17</v>
      </c>
      <c r="I254" s="12">
        <v>87801.299100000004</v>
      </c>
      <c r="J254" s="12">
        <v>4150</v>
      </c>
      <c r="K254" s="9">
        <v>18</v>
      </c>
      <c r="L254" s="12">
        <f t="shared" si="17"/>
        <v>74700</v>
      </c>
      <c r="M254" s="1" t="s">
        <v>340</v>
      </c>
      <c r="N254" s="9">
        <v>14.3</v>
      </c>
      <c r="O254" s="5">
        <v>84358.1109</v>
      </c>
      <c r="P254" s="5">
        <v>4150</v>
      </c>
      <c r="Q254" s="9">
        <v>18</v>
      </c>
      <c r="R254" s="5">
        <f t="shared" si="18"/>
        <v>74700</v>
      </c>
      <c r="S254" s="16">
        <f t="shared" si="19"/>
        <v>-5.4699999999999989</v>
      </c>
      <c r="T254" s="17">
        <f t="shared" si="20"/>
        <v>-22759.410000000003</v>
      </c>
      <c r="V254" s="5">
        <f t="shared" si="21"/>
        <v>88</v>
      </c>
    </row>
    <row r="255" spans="1:22" ht="12" customHeight="1" x14ac:dyDescent="0.2">
      <c r="A255" s="1">
        <v>2024</v>
      </c>
      <c r="B255" s="1" t="s">
        <v>802</v>
      </c>
      <c r="C255" s="1" t="s">
        <v>338</v>
      </c>
      <c r="D255" s="1" t="s">
        <v>680</v>
      </c>
      <c r="E255" s="1" t="s">
        <v>341</v>
      </c>
      <c r="F255" s="1" t="s">
        <v>11</v>
      </c>
      <c r="G255" s="12">
        <v>383</v>
      </c>
      <c r="H255" s="9">
        <v>30.5</v>
      </c>
      <c r="I255" s="12">
        <v>240460.11</v>
      </c>
      <c r="J255" s="12">
        <v>8587</v>
      </c>
      <c r="K255" s="9">
        <v>18</v>
      </c>
      <c r="L255" s="12">
        <f t="shared" si="17"/>
        <v>154566</v>
      </c>
      <c r="M255" s="1" t="s">
        <v>341</v>
      </c>
      <c r="N255" s="9">
        <v>16.16</v>
      </c>
      <c r="O255" s="5">
        <v>160306.74</v>
      </c>
      <c r="P255" s="5">
        <v>8587</v>
      </c>
      <c r="Q255" s="9">
        <v>18</v>
      </c>
      <c r="R255" s="5">
        <f t="shared" si="18"/>
        <v>154566</v>
      </c>
      <c r="S255" s="16">
        <f t="shared" si="19"/>
        <v>-10.659999999999997</v>
      </c>
      <c r="T255" s="17">
        <f t="shared" si="20"/>
        <v>-91634.849999999977</v>
      </c>
      <c r="V255" s="5">
        <f t="shared" si="21"/>
        <v>383</v>
      </c>
    </row>
    <row r="256" spans="1:22" ht="12" customHeight="1" x14ac:dyDescent="0.2">
      <c r="A256" s="1">
        <v>2024</v>
      </c>
      <c r="B256" s="1" t="s">
        <v>803</v>
      </c>
      <c r="C256" s="1" t="s">
        <v>342</v>
      </c>
      <c r="D256" s="1" t="s">
        <v>681</v>
      </c>
      <c r="E256" s="1" t="s">
        <v>343</v>
      </c>
      <c r="F256" s="1" t="s">
        <v>6</v>
      </c>
      <c r="G256" s="12">
        <v>3074</v>
      </c>
      <c r="H256" s="9">
        <v>28.3</v>
      </c>
      <c r="I256" s="12">
        <v>2347741.64</v>
      </c>
      <c r="J256" s="12">
        <v>83002</v>
      </c>
      <c r="K256" s="9">
        <v>18</v>
      </c>
      <c r="L256" s="12">
        <f t="shared" si="17"/>
        <v>1494036</v>
      </c>
      <c r="M256" s="1" t="s">
        <v>430</v>
      </c>
      <c r="N256" s="9">
        <v>15.58</v>
      </c>
      <c r="O256" s="5">
        <v>1565122.91</v>
      </c>
      <c r="P256" s="5">
        <v>100420</v>
      </c>
      <c r="Q256" s="9">
        <v>18</v>
      </c>
      <c r="R256" s="5">
        <f t="shared" si="18"/>
        <v>1807560</v>
      </c>
      <c r="S256" s="16">
        <f t="shared" si="19"/>
        <v>-7.8800000000000026</v>
      </c>
      <c r="T256" s="17">
        <f t="shared" si="20"/>
        <v>-611268.54999999981</v>
      </c>
      <c r="V256" s="5">
        <f t="shared" si="21"/>
        <v>3074</v>
      </c>
    </row>
    <row r="257" spans="1:22" ht="12" customHeight="1" x14ac:dyDescent="0.2">
      <c r="A257" s="1">
        <v>2024</v>
      </c>
      <c r="B257" s="1" t="s">
        <v>803</v>
      </c>
      <c r="C257" s="1" t="s">
        <v>342</v>
      </c>
      <c r="D257" s="1" t="s">
        <v>682</v>
      </c>
      <c r="E257" s="1" t="s">
        <v>344</v>
      </c>
      <c r="F257" s="1" t="s">
        <v>6</v>
      </c>
      <c r="G257" s="12">
        <v>176</v>
      </c>
      <c r="H257" s="9">
        <v>23.6</v>
      </c>
      <c r="I257" s="12">
        <v>363291.5</v>
      </c>
      <c r="J257" s="12">
        <v>15393</v>
      </c>
      <c r="K257" s="9">
        <v>18</v>
      </c>
      <c r="L257" s="12">
        <f t="shared" si="17"/>
        <v>277074</v>
      </c>
      <c r="M257" s="1" t="s">
        <v>430</v>
      </c>
      <c r="N257" s="9">
        <v>15.58</v>
      </c>
      <c r="O257" s="5">
        <v>1565122.91</v>
      </c>
      <c r="P257" s="5">
        <v>100420</v>
      </c>
      <c r="Q257" s="9">
        <v>18</v>
      </c>
      <c r="R257" s="5">
        <f t="shared" si="18"/>
        <v>1807560</v>
      </c>
      <c r="S257" s="16">
        <f t="shared" si="19"/>
        <v>-3.1799999999999997</v>
      </c>
      <c r="T257" s="17">
        <f t="shared" si="20"/>
        <v>156219.59000000008</v>
      </c>
      <c r="V257" s="5">
        <f t="shared" si="21"/>
        <v>176</v>
      </c>
    </row>
    <row r="258" spans="1:22" ht="12" customHeight="1" x14ac:dyDescent="0.2">
      <c r="A258" s="1">
        <v>2024</v>
      </c>
      <c r="B258" s="1" t="s">
        <v>803</v>
      </c>
      <c r="C258" s="1" t="s">
        <v>342</v>
      </c>
      <c r="D258" s="1" t="s">
        <v>683</v>
      </c>
      <c r="E258" s="1" t="s">
        <v>345</v>
      </c>
      <c r="F258" s="1" t="s">
        <v>6</v>
      </c>
      <c r="G258" s="12">
        <v>8</v>
      </c>
      <c r="H258" s="9">
        <v>18.73</v>
      </c>
      <c r="I258" s="12">
        <v>25124.94</v>
      </c>
      <c r="J258" s="12">
        <v>1341</v>
      </c>
      <c r="K258" s="9">
        <v>18</v>
      </c>
      <c r="L258" s="12">
        <f t="shared" si="17"/>
        <v>24138</v>
      </c>
      <c r="M258" s="1" t="s">
        <v>430</v>
      </c>
      <c r="N258" s="9">
        <v>15.58</v>
      </c>
      <c r="O258" s="5">
        <v>1565122.91</v>
      </c>
      <c r="P258" s="5">
        <v>100420</v>
      </c>
      <c r="Q258" s="9">
        <v>18</v>
      </c>
      <c r="R258" s="5">
        <f t="shared" si="18"/>
        <v>1807560</v>
      </c>
      <c r="S258" s="16">
        <f t="shared" si="19"/>
        <v>1.6899999999999977</v>
      </c>
      <c r="T258" s="17">
        <f t="shared" si="20"/>
        <v>241450.15000000014</v>
      </c>
      <c r="V258" s="5">
        <f t="shared" si="21"/>
        <v>0</v>
      </c>
    </row>
    <row r="259" spans="1:22" ht="12" customHeight="1" x14ac:dyDescent="0.2">
      <c r="A259" s="1">
        <v>2024</v>
      </c>
      <c r="B259" s="1" t="s">
        <v>803</v>
      </c>
      <c r="C259" s="1" t="s">
        <v>342</v>
      </c>
      <c r="D259" s="1" t="s">
        <v>684</v>
      </c>
      <c r="E259" s="1" t="s">
        <v>346</v>
      </c>
      <c r="F259" s="1" t="s">
        <v>6</v>
      </c>
      <c r="G259" s="12">
        <v>7</v>
      </c>
      <c r="H259" s="9">
        <v>24.89</v>
      </c>
      <c r="I259" s="12">
        <v>17034.03</v>
      </c>
      <c r="J259" s="12">
        <v>684</v>
      </c>
      <c r="K259" s="9">
        <v>18</v>
      </c>
      <c r="L259" s="12">
        <f t="shared" si="17"/>
        <v>12312</v>
      </c>
      <c r="M259" s="1" t="s">
        <v>430</v>
      </c>
      <c r="N259" s="9">
        <v>15.58</v>
      </c>
      <c r="O259" s="5">
        <v>1565122.91</v>
      </c>
      <c r="P259" s="5">
        <v>100420</v>
      </c>
      <c r="Q259" s="9">
        <v>18</v>
      </c>
      <c r="R259" s="5">
        <f t="shared" si="18"/>
        <v>1807560</v>
      </c>
      <c r="S259" s="16">
        <f t="shared" si="19"/>
        <v>-4.4699999999999989</v>
      </c>
      <c r="T259" s="17">
        <f t="shared" si="20"/>
        <v>237715.06000000006</v>
      </c>
      <c r="V259" s="5">
        <f t="shared" si="21"/>
        <v>7</v>
      </c>
    </row>
    <row r="260" spans="1:22" ht="12" customHeight="1" x14ac:dyDescent="0.2">
      <c r="A260" s="1">
        <v>2024</v>
      </c>
      <c r="B260" s="1" t="s">
        <v>804</v>
      </c>
      <c r="C260" s="1" t="s">
        <v>347</v>
      </c>
      <c r="D260" s="1" t="s">
        <v>685</v>
      </c>
      <c r="E260" s="1" t="s">
        <v>348</v>
      </c>
      <c r="F260" s="1" t="s">
        <v>6</v>
      </c>
      <c r="G260" s="12">
        <v>227</v>
      </c>
      <c r="H260" s="9">
        <v>29.7</v>
      </c>
      <c r="I260" s="12">
        <v>203016.52</v>
      </c>
      <c r="J260" s="12">
        <v>6838</v>
      </c>
      <c r="K260" s="9">
        <v>18</v>
      </c>
      <c r="L260" s="12">
        <f t="shared" si="17"/>
        <v>123084</v>
      </c>
      <c r="M260" s="1" t="s">
        <v>349</v>
      </c>
      <c r="N260" s="9">
        <v>15.66</v>
      </c>
      <c r="O260" s="5">
        <v>106828.93</v>
      </c>
      <c r="P260" s="5">
        <v>6825</v>
      </c>
      <c r="Q260" s="9">
        <v>18</v>
      </c>
      <c r="R260" s="5">
        <f t="shared" si="18"/>
        <v>122850</v>
      </c>
      <c r="S260" s="16">
        <f t="shared" si="19"/>
        <v>-9.36</v>
      </c>
      <c r="T260" s="17">
        <f t="shared" si="20"/>
        <v>-63911.449999999953</v>
      </c>
      <c r="V260" s="5">
        <f t="shared" si="21"/>
        <v>227</v>
      </c>
    </row>
    <row r="261" spans="1:22" ht="12" customHeight="1" x14ac:dyDescent="0.2">
      <c r="A261" s="1">
        <v>2024</v>
      </c>
      <c r="B261" s="1" t="s">
        <v>804</v>
      </c>
      <c r="C261" s="1" t="s">
        <v>347</v>
      </c>
      <c r="D261" s="1" t="s">
        <v>686</v>
      </c>
      <c r="E261" s="1" t="s">
        <v>350</v>
      </c>
      <c r="F261" s="1" t="s">
        <v>6</v>
      </c>
      <c r="G261" s="12">
        <v>492</v>
      </c>
      <c r="H261" s="9">
        <v>28.7</v>
      </c>
      <c r="I261" s="12">
        <v>903674.61</v>
      </c>
      <c r="J261" s="12">
        <v>31490</v>
      </c>
      <c r="K261" s="9">
        <v>18</v>
      </c>
      <c r="L261" s="12">
        <f t="shared" si="17"/>
        <v>566820</v>
      </c>
      <c r="M261" s="1" t="s">
        <v>351</v>
      </c>
      <c r="N261" s="9">
        <v>17.66</v>
      </c>
      <c r="O261" s="5">
        <v>527310.76</v>
      </c>
      <c r="P261" s="5">
        <v>29870</v>
      </c>
      <c r="Q261" s="9">
        <v>18</v>
      </c>
      <c r="R261" s="5">
        <f t="shared" si="18"/>
        <v>537660</v>
      </c>
      <c r="S261" s="16">
        <f t="shared" si="19"/>
        <v>-10.36</v>
      </c>
      <c r="T261" s="17">
        <f t="shared" si="20"/>
        <v>-326505.37000000011</v>
      </c>
      <c r="V261" s="5">
        <f t="shared" si="21"/>
        <v>492</v>
      </c>
    </row>
    <row r="262" spans="1:22" ht="12" customHeight="1" x14ac:dyDescent="0.2">
      <c r="A262" s="1">
        <v>2024</v>
      </c>
      <c r="B262" s="1" t="s">
        <v>804</v>
      </c>
      <c r="C262" s="1" t="s">
        <v>347</v>
      </c>
      <c r="D262" s="1" t="s">
        <v>687</v>
      </c>
      <c r="E262" s="1" t="s">
        <v>352</v>
      </c>
      <c r="F262" s="1" t="s">
        <v>6</v>
      </c>
      <c r="G262" s="12">
        <v>43</v>
      </c>
      <c r="H262" s="9">
        <v>26.72</v>
      </c>
      <c r="I262" s="12">
        <v>94672.71</v>
      </c>
      <c r="J262" s="12">
        <v>3544</v>
      </c>
      <c r="K262" s="9">
        <v>18</v>
      </c>
      <c r="L262" s="12">
        <f t="shared" si="17"/>
        <v>63792</v>
      </c>
      <c r="M262" s="1" t="s">
        <v>353</v>
      </c>
      <c r="N262" s="9">
        <v>15.35</v>
      </c>
      <c r="O262" s="5">
        <v>47953.57</v>
      </c>
      <c r="P262" s="5">
        <v>3123</v>
      </c>
      <c r="Q262" s="9">
        <v>18</v>
      </c>
      <c r="R262" s="5">
        <f t="shared" si="18"/>
        <v>56214</v>
      </c>
      <c r="S262" s="16">
        <f t="shared" si="19"/>
        <v>-6.07</v>
      </c>
      <c r="T262" s="17">
        <f t="shared" si="20"/>
        <v>-22620.28</v>
      </c>
      <c r="V262" s="5">
        <f t="shared" si="21"/>
        <v>43</v>
      </c>
    </row>
    <row r="263" spans="1:22" ht="12" customHeight="1" x14ac:dyDescent="0.2">
      <c r="A263" s="1">
        <v>2024</v>
      </c>
      <c r="B263" s="1" t="s">
        <v>804</v>
      </c>
      <c r="C263" s="1" t="s">
        <v>347</v>
      </c>
      <c r="D263" s="1" t="s">
        <v>688</v>
      </c>
      <c r="E263" s="1" t="s">
        <v>354</v>
      </c>
      <c r="F263" s="1" t="s">
        <v>6</v>
      </c>
      <c r="H263" s="9">
        <v>0</v>
      </c>
      <c r="I263" s="12">
        <v>0</v>
      </c>
      <c r="J263" s="12">
        <v>1182</v>
      </c>
      <c r="K263" s="9">
        <v>18</v>
      </c>
      <c r="L263" s="12">
        <f t="shared" si="17"/>
        <v>21276</v>
      </c>
      <c r="M263" s="1" t="s">
        <v>358</v>
      </c>
      <c r="N263" s="9">
        <v>11.62</v>
      </c>
      <c r="O263" s="5">
        <v>80322.539999999994</v>
      </c>
      <c r="P263" s="5">
        <v>6912</v>
      </c>
      <c r="Q263" s="9">
        <v>18</v>
      </c>
      <c r="R263" s="5">
        <f t="shared" si="18"/>
        <v>124416</v>
      </c>
      <c r="S263" s="16">
        <f t="shared" si="19"/>
        <v>24.380000000000003</v>
      </c>
      <c r="T263" s="17">
        <f t="shared" si="20"/>
        <v>65369.460000000006</v>
      </c>
      <c r="V263" s="5">
        <f t="shared" si="21"/>
        <v>0</v>
      </c>
    </row>
    <row r="264" spans="1:22" ht="12" customHeight="1" x14ac:dyDescent="0.2">
      <c r="A264" s="1">
        <v>2024</v>
      </c>
      <c r="B264" s="1" t="s">
        <v>804</v>
      </c>
      <c r="C264" s="1" t="s">
        <v>347</v>
      </c>
      <c r="D264" s="1" t="s">
        <v>689</v>
      </c>
      <c r="E264" s="1" t="s">
        <v>355</v>
      </c>
      <c r="F264" s="1" t="s">
        <v>6</v>
      </c>
      <c r="G264" s="12">
        <v>15</v>
      </c>
      <c r="H264" s="9">
        <v>5.8</v>
      </c>
      <c r="I264" s="12">
        <v>26872.44</v>
      </c>
      <c r="J264" s="12">
        <v>4636</v>
      </c>
      <c r="K264" s="9">
        <v>18</v>
      </c>
      <c r="L264" s="12">
        <f t="shared" ref="L264:L307" si="22">K264*J264</f>
        <v>83448</v>
      </c>
      <c r="M264" s="1" t="s">
        <v>360</v>
      </c>
      <c r="N264" s="9">
        <v>12.86</v>
      </c>
      <c r="O264" s="5">
        <v>281480.93</v>
      </c>
      <c r="P264" s="5">
        <v>21885</v>
      </c>
      <c r="Q264" s="9">
        <v>18</v>
      </c>
      <c r="R264" s="5">
        <f t="shared" ref="R264:R307" si="23">Q264*P264</f>
        <v>393930</v>
      </c>
      <c r="S264" s="16">
        <f t="shared" ref="S264:S307" si="24">(K264+Q264)-(H264+N264)</f>
        <v>17.34</v>
      </c>
      <c r="T264" s="17">
        <f t="shared" ref="T264:T307" si="25">(L264+R264)-(I264+O264)</f>
        <v>169024.63</v>
      </c>
      <c r="V264" s="5">
        <f t="shared" ref="V264:V307" si="26">IF(S264&lt;0,G264,0)</f>
        <v>0</v>
      </c>
    </row>
    <row r="265" spans="1:22" ht="12" customHeight="1" x14ac:dyDescent="0.2">
      <c r="A265" s="1">
        <v>2024</v>
      </c>
      <c r="B265" s="1" t="s">
        <v>804</v>
      </c>
      <c r="C265" s="1" t="s">
        <v>347</v>
      </c>
      <c r="D265" s="1" t="s">
        <v>690</v>
      </c>
      <c r="E265" s="1" t="s">
        <v>356</v>
      </c>
      <c r="F265" s="1" t="s">
        <v>6</v>
      </c>
      <c r="G265" s="12">
        <v>9</v>
      </c>
      <c r="H265" s="9">
        <v>14.86</v>
      </c>
      <c r="I265" s="12">
        <v>39491.25</v>
      </c>
      <c r="J265" s="12">
        <v>2658</v>
      </c>
      <c r="K265" s="9">
        <v>18</v>
      </c>
      <c r="L265" s="12">
        <f t="shared" si="22"/>
        <v>47844</v>
      </c>
      <c r="M265" s="1" t="s">
        <v>360</v>
      </c>
      <c r="N265" s="9">
        <v>12.86</v>
      </c>
      <c r="O265" s="5">
        <v>281480.93</v>
      </c>
      <c r="P265" s="5">
        <v>21885</v>
      </c>
      <c r="Q265" s="9">
        <v>18</v>
      </c>
      <c r="R265" s="5">
        <f t="shared" si="23"/>
        <v>393930</v>
      </c>
      <c r="S265" s="16">
        <f t="shared" si="24"/>
        <v>8.2800000000000011</v>
      </c>
      <c r="T265" s="17">
        <f t="shared" si="25"/>
        <v>120801.82</v>
      </c>
      <c r="V265" s="5">
        <f t="shared" si="26"/>
        <v>0</v>
      </c>
    </row>
    <row r="266" spans="1:22" ht="12" customHeight="1" x14ac:dyDescent="0.2">
      <c r="A266" s="1">
        <v>2024</v>
      </c>
      <c r="B266" s="1" t="s">
        <v>804</v>
      </c>
      <c r="C266" s="1" t="s">
        <v>347</v>
      </c>
      <c r="D266" s="1" t="s">
        <v>691</v>
      </c>
      <c r="E266" s="1" t="s">
        <v>357</v>
      </c>
      <c r="F266" s="1" t="s">
        <v>6</v>
      </c>
      <c r="G266" s="12">
        <v>49</v>
      </c>
      <c r="H266" s="9">
        <v>21.06</v>
      </c>
      <c r="I266" s="12">
        <v>128925.34</v>
      </c>
      <c r="J266" s="12">
        <v>6122</v>
      </c>
      <c r="K266" s="9">
        <v>18</v>
      </c>
      <c r="L266" s="12">
        <f t="shared" si="22"/>
        <v>110196</v>
      </c>
      <c r="M266" s="1" t="s">
        <v>358</v>
      </c>
      <c r="N266" s="9">
        <v>11.62</v>
      </c>
      <c r="O266" s="5">
        <v>80322.539999999994</v>
      </c>
      <c r="P266" s="5">
        <v>6912</v>
      </c>
      <c r="Q266" s="9">
        <v>18</v>
      </c>
      <c r="R266" s="5">
        <f t="shared" si="23"/>
        <v>124416</v>
      </c>
      <c r="S266" s="16">
        <f t="shared" si="24"/>
        <v>3.3200000000000003</v>
      </c>
      <c r="T266" s="17">
        <f t="shared" si="25"/>
        <v>25364.119999999995</v>
      </c>
      <c r="V266" s="5">
        <f t="shared" si="26"/>
        <v>0</v>
      </c>
    </row>
    <row r="267" spans="1:22" ht="12" customHeight="1" x14ac:dyDescent="0.2">
      <c r="A267" s="1">
        <v>2024</v>
      </c>
      <c r="B267" s="1" t="s">
        <v>804</v>
      </c>
      <c r="C267" s="1" t="s">
        <v>347</v>
      </c>
      <c r="D267" s="1" t="s">
        <v>692</v>
      </c>
      <c r="E267" s="1" t="s">
        <v>359</v>
      </c>
      <c r="F267" s="1" t="s">
        <v>6</v>
      </c>
      <c r="G267" s="12">
        <v>115</v>
      </c>
      <c r="H267" s="9">
        <v>20.239999999999998</v>
      </c>
      <c r="I267" s="12">
        <v>296292.89</v>
      </c>
      <c r="J267" s="12">
        <v>14642</v>
      </c>
      <c r="K267" s="9">
        <v>18</v>
      </c>
      <c r="L267" s="12">
        <f t="shared" si="22"/>
        <v>263556</v>
      </c>
      <c r="M267" s="1" t="s">
        <v>360</v>
      </c>
      <c r="N267" s="9">
        <v>12.86</v>
      </c>
      <c r="O267" s="5">
        <v>281480.93</v>
      </c>
      <c r="P267" s="5">
        <v>21885</v>
      </c>
      <c r="Q267" s="9">
        <v>18</v>
      </c>
      <c r="R267" s="5">
        <f t="shared" si="23"/>
        <v>393930</v>
      </c>
      <c r="S267" s="16">
        <f t="shared" si="24"/>
        <v>2.9000000000000057</v>
      </c>
      <c r="T267" s="17">
        <f t="shared" si="25"/>
        <v>79712.179999999935</v>
      </c>
      <c r="V267" s="5">
        <f t="shared" si="26"/>
        <v>0</v>
      </c>
    </row>
    <row r="268" spans="1:22" ht="12" customHeight="1" x14ac:dyDescent="0.2">
      <c r="A268" s="1">
        <v>2024</v>
      </c>
      <c r="B268" s="1" t="s">
        <v>805</v>
      </c>
      <c r="C268" s="1" t="s">
        <v>361</v>
      </c>
      <c r="D268" s="1" t="s">
        <v>693</v>
      </c>
      <c r="E268" s="1" t="s">
        <v>362</v>
      </c>
      <c r="F268" s="1" t="s">
        <v>6</v>
      </c>
      <c r="G268" s="12">
        <v>332</v>
      </c>
      <c r="H268" s="9">
        <v>28.84</v>
      </c>
      <c r="I268" s="12">
        <v>623791.37</v>
      </c>
      <c r="J268" s="12">
        <v>21629</v>
      </c>
      <c r="K268" s="9">
        <v>18</v>
      </c>
      <c r="L268" s="12">
        <f t="shared" si="22"/>
        <v>389322</v>
      </c>
      <c r="M268" s="1" t="s">
        <v>366</v>
      </c>
      <c r="N268" s="9">
        <v>15.96</v>
      </c>
      <c r="O268" s="5">
        <v>523569.33</v>
      </c>
      <c r="P268" s="5">
        <v>32805</v>
      </c>
      <c r="Q268" s="9">
        <v>18</v>
      </c>
      <c r="R268" s="5">
        <f t="shared" si="23"/>
        <v>590490</v>
      </c>
      <c r="S268" s="16">
        <f t="shared" si="24"/>
        <v>-8.7999999999999972</v>
      </c>
      <c r="T268" s="17">
        <f t="shared" si="25"/>
        <v>-167548.69999999995</v>
      </c>
      <c r="V268" s="5">
        <f t="shared" si="26"/>
        <v>332</v>
      </c>
    </row>
    <row r="269" spans="1:22" ht="12" customHeight="1" x14ac:dyDescent="0.2">
      <c r="A269" s="1">
        <v>2024</v>
      </c>
      <c r="B269" s="1" t="s">
        <v>805</v>
      </c>
      <c r="C269" s="1" t="s">
        <v>361</v>
      </c>
      <c r="D269" s="1" t="s">
        <v>694</v>
      </c>
      <c r="E269" s="1" t="s">
        <v>363</v>
      </c>
      <c r="F269" s="1" t="s">
        <v>6</v>
      </c>
      <c r="G269" s="12">
        <v>33</v>
      </c>
      <c r="H269" s="9">
        <v>26.79</v>
      </c>
      <c r="I269" s="12">
        <v>51071.53</v>
      </c>
      <c r="J269" s="12">
        <v>1906</v>
      </c>
      <c r="K269" s="9">
        <v>18</v>
      </c>
      <c r="L269" s="12">
        <f t="shared" si="22"/>
        <v>34308</v>
      </c>
      <c r="M269" s="1" t="s">
        <v>366</v>
      </c>
      <c r="N269" s="9">
        <v>15.96</v>
      </c>
      <c r="O269" s="5">
        <v>523569.33</v>
      </c>
      <c r="P269" s="5">
        <v>32805</v>
      </c>
      <c r="Q269" s="9">
        <v>18</v>
      </c>
      <c r="R269" s="5">
        <f t="shared" si="23"/>
        <v>590490</v>
      </c>
      <c r="S269" s="16">
        <f t="shared" si="24"/>
        <v>-6.75</v>
      </c>
      <c r="T269" s="17">
        <f t="shared" si="25"/>
        <v>50157.140000000014</v>
      </c>
      <c r="V269" s="5">
        <f t="shared" si="26"/>
        <v>33</v>
      </c>
    </row>
    <row r="270" spans="1:22" ht="12" customHeight="1" x14ac:dyDescent="0.2">
      <c r="A270" s="1">
        <v>2024</v>
      </c>
      <c r="B270" s="1" t="s">
        <v>805</v>
      </c>
      <c r="C270" s="1" t="s">
        <v>361</v>
      </c>
      <c r="D270" s="1" t="s">
        <v>695</v>
      </c>
      <c r="E270" s="1" t="s">
        <v>364</v>
      </c>
      <c r="F270" s="1" t="s">
        <v>6</v>
      </c>
      <c r="G270" s="12">
        <v>7</v>
      </c>
      <c r="H270" s="9">
        <v>9.3000000000000007</v>
      </c>
      <c r="I270" s="12">
        <v>19760.93</v>
      </c>
      <c r="J270" s="12">
        <v>2124</v>
      </c>
      <c r="K270" s="9">
        <v>18</v>
      </c>
      <c r="L270" s="12">
        <f t="shared" si="22"/>
        <v>38232</v>
      </c>
      <c r="M270" s="1" t="s">
        <v>366</v>
      </c>
      <c r="N270" s="9">
        <v>15.96</v>
      </c>
      <c r="O270" s="5">
        <v>523569.33</v>
      </c>
      <c r="P270" s="5">
        <v>32805</v>
      </c>
      <c r="Q270" s="9">
        <v>18</v>
      </c>
      <c r="R270" s="5">
        <f t="shared" si="23"/>
        <v>590490</v>
      </c>
      <c r="S270" s="16">
        <f t="shared" si="24"/>
        <v>10.739999999999998</v>
      </c>
      <c r="T270" s="17">
        <f t="shared" si="25"/>
        <v>85391.739999999991</v>
      </c>
      <c r="V270" s="5">
        <f t="shared" si="26"/>
        <v>0</v>
      </c>
    </row>
    <row r="271" spans="1:22" ht="12" customHeight="1" x14ac:dyDescent="0.2">
      <c r="A271" s="1">
        <v>2024</v>
      </c>
      <c r="B271" s="1" t="s">
        <v>805</v>
      </c>
      <c r="C271" s="1" t="s">
        <v>361</v>
      </c>
      <c r="D271" s="1" t="s">
        <v>696</v>
      </c>
      <c r="E271" s="1" t="s">
        <v>365</v>
      </c>
      <c r="F271" s="1" t="s">
        <v>6</v>
      </c>
      <c r="G271" s="12">
        <v>8</v>
      </c>
      <c r="H271" s="9">
        <v>5.58</v>
      </c>
      <c r="I271" s="12">
        <v>37533.879999999997</v>
      </c>
      <c r="J271" s="12">
        <v>6724</v>
      </c>
      <c r="K271" s="9">
        <v>18</v>
      </c>
      <c r="L271" s="12">
        <f t="shared" si="22"/>
        <v>121032</v>
      </c>
      <c r="M271" s="1" t="s">
        <v>366</v>
      </c>
      <c r="N271" s="9">
        <v>15.96</v>
      </c>
      <c r="O271" s="5">
        <v>523569.33</v>
      </c>
      <c r="P271" s="5">
        <v>32805</v>
      </c>
      <c r="Q271" s="9">
        <v>18</v>
      </c>
      <c r="R271" s="5">
        <f t="shared" si="23"/>
        <v>590490</v>
      </c>
      <c r="S271" s="16">
        <f t="shared" si="24"/>
        <v>14.46</v>
      </c>
      <c r="T271" s="17">
        <f t="shared" si="25"/>
        <v>150418.79000000004</v>
      </c>
      <c r="V271" s="5">
        <f t="shared" si="26"/>
        <v>0</v>
      </c>
    </row>
    <row r="272" spans="1:22" ht="12" customHeight="1" x14ac:dyDescent="0.2">
      <c r="A272" s="1">
        <v>2024</v>
      </c>
      <c r="B272" s="1" t="s">
        <v>806</v>
      </c>
      <c r="C272" s="1" t="s">
        <v>367</v>
      </c>
      <c r="D272" s="1" t="s">
        <v>697</v>
      </c>
      <c r="E272" s="1" t="s">
        <v>368</v>
      </c>
      <c r="F272" s="1" t="s">
        <v>6</v>
      </c>
      <c r="G272" s="12">
        <v>263</v>
      </c>
      <c r="H272" s="9">
        <v>29.61</v>
      </c>
      <c r="I272" s="12">
        <v>279737.96000000002</v>
      </c>
      <c r="J272" s="12">
        <v>9445</v>
      </c>
      <c r="K272" s="9">
        <v>18</v>
      </c>
      <c r="L272" s="12">
        <f t="shared" si="22"/>
        <v>170010</v>
      </c>
      <c r="M272" s="1" t="s">
        <v>369</v>
      </c>
      <c r="N272" s="9">
        <v>15.26</v>
      </c>
      <c r="O272" s="5">
        <v>171508.51</v>
      </c>
      <c r="P272" s="5">
        <v>11237</v>
      </c>
      <c r="Q272" s="9">
        <v>18</v>
      </c>
      <c r="R272" s="5">
        <f t="shared" si="23"/>
        <v>202266</v>
      </c>
      <c r="S272" s="16">
        <f t="shared" si="24"/>
        <v>-8.8699999999999974</v>
      </c>
      <c r="T272" s="17">
        <f t="shared" si="25"/>
        <v>-78970.47000000003</v>
      </c>
      <c r="V272" s="5">
        <f t="shared" si="26"/>
        <v>263</v>
      </c>
    </row>
    <row r="273" spans="1:22" ht="12" customHeight="1" x14ac:dyDescent="0.2">
      <c r="A273" s="1">
        <v>2024</v>
      </c>
      <c r="B273" s="1" t="s">
        <v>806</v>
      </c>
      <c r="C273" s="1" t="s">
        <v>367</v>
      </c>
      <c r="D273" s="1" t="s">
        <v>698</v>
      </c>
      <c r="E273" s="1" t="s">
        <v>370</v>
      </c>
      <c r="F273" s="1" t="s">
        <v>6</v>
      </c>
      <c r="G273" s="12">
        <v>30</v>
      </c>
      <c r="H273" s="9">
        <v>29.2</v>
      </c>
      <c r="I273" s="12">
        <v>22922.75</v>
      </c>
      <c r="J273" s="12">
        <v>785</v>
      </c>
      <c r="K273" s="9">
        <v>18</v>
      </c>
      <c r="L273" s="12">
        <f t="shared" si="22"/>
        <v>14130</v>
      </c>
      <c r="M273" s="1" t="s">
        <v>369</v>
      </c>
      <c r="N273" s="9">
        <v>15.26</v>
      </c>
      <c r="O273" s="5">
        <v>171508.51</v>
      </c>
      <c r="P273" s="5">
        <v>11237</v>
      </c>
      <c r="Q273" s="9">
        <v>18</v>
      </c>
      <c r="R273" s="5">
        <f t="shared" si="23"/>
        <v>202266</v>
      </c>
      <c r="S273" s="16">
        <f t="shared" si="24"/>
        <v>-8.4600000000000009</v>
      </c>
      <c r="T273" s="17">
        <f t="shared" si="25"/>
        <v>21964.739999999991</v>
      </c>
      <c r="V273" s="5">
        <f t="shared" si="26"/>
        <v>30</v>
      </c>
    </row>
    <row r="274" spans="1:22" ht="12" customHeight="1" x14ac:dyDescent="0.2">
      <c r="A274" s="1">
        <v>2024</v>
      </c>
      <c r="B274" s="1" t="s">
        <v>806</v>
      </c>
      <c r="C274" s="1" t="s">
        <v>367</v>
      </c>
      <c r="D274" s="1" t="s">
        <v>699</v>
      </c>
      <c r="E274" s="1" t="s">
        <v>371</v>
      </c>
      <c r="F274" s="1" t="s">
        <v>6</v>
      </c>
      <c r="G274" s="12">
        <v>211</v>
      </c>
      <c r="H274" s="9">
        <v>29.82</v>
      </c>
      <c r="I274" s="12">
        <v>124366.7</v>
      </c>
      <c r="J274" s="12">
        <v>4169</v>
      </c>
      <c r="K274" s="9">
        <v>18</v>
      </c>
      <c r="L274" s="12">
        <f t="shared" si="22"/>
        <v>75042</v>
      </c>
      <c r="M274" s="1" t="s">
        <v>372</v>
      </c>
      <c r="N274" s="9">
        <v>15.76</v>
      </c>
      <c r="O274" s="5">
        <v>98272.87</v>
      </c>
      <c r="P274" s="5">
        <v>6236</v>
      </c>
      <c r="Q274" s="9">
        <v>18</v>
      </c>
      <c r="R274" s="5">
        <f t="shared" si="23"/>
        <v>112248</v>
      </c>
      <c r="S274" s="16">
        <f t="shared" si="24"/>
        <v>-9.5799999999999983</v>
      </c>
      <c r="T274" s="17">
        <f t="shared" si="25"/>
        <v>-35349.570000000007</v>
      </c>
      <c r="V274" s="5">
        <f t="shared" si="26"/>
        <v>211</v>
      </c>
    </row>
    <row r="275" spans="1:22" ht="12" customHeight="1" x14ac:dyDescent="0.2">
      <c r="A275" s="1">
        <v>2024</v>
      </c>
      <c r="B275" s="1" t="s">
        <v>806</v>
      </c>
      <c r="C275" s="1" t="s">
        <v>367</v>
      </c>
      <c r="D275" s="1" t="s">
        <v>700</v>
      </c>
      <c r="E275" s="1" t="s">
        <v>373</v>
      </c>
      <c r="F275" s="1" t="s">
        <v>6</v>
      </c>
      <c r="G275" s="12">
        <v>83</v>
      </c>
      <c r="H275" s="9">
        <v>27.75</v>
      </c>
      <c r="I275" s="12">
        <v>77953.899999999994</v>
      </c>
      <c r="J275" s="12">
        <v>2809</v>
      </c>
      <c r="K275" s="9">
        <v>18</v>
      </c>
      <c r="L275" s="12">
        <f t="shared" si="22"/>
        <v>50562</v>
      </c>
      <c r="M275" s="1" t="s">
        <v>374</v>
      </c>
      <c r="N275" s="9">
        <v>15.32</v>
      </c>
      <c r="O275" s="5">
        <v>52855.94</v>
      </c>
      <c r="P275" s="5">
        <v>3454</v>
      </c>
      <c r="Q275" s="9">
        <v>18</v>
      </c>
      <c r="R275" s="5">
        <f t="shared" si="23"/>
        <v>62172</v>
      </c>
      <c r="S275" s="16">
        <f t="shared" si="24"/>
        <v>-7.07</v>
      </c>
      <c r="T275" s="17">
        <f t="shared" si="25"/>
        <v>-18075.839999999997</v>
      </c>
      <c r="V275" s="5">
        <f t="shared" si="26"/>
        <v>83</v>
      </c>
    </row>
    <row r="276" spans="1:22" ht="12" customHeight="1" x14ac:dyDescent="0.2">
      <c r="A276" s="1">
        <v>2024</v>
      </c>
      <c r="B276" s="1" t="s">
        <v>806</v>
      </c>
      <c r="C276" s="1" t="s">
        <v>367</v>
      </c>
      <c r="D276" s="1" t="s">
        <v>701</v>
      </c>
      <c r="E276" s="1" t="s">
        <v>375</v>
      </c>
      <c r="F276" s="1" t="s">
        <v>6</v>
      </c>
      <c r="G276" s="12">
        <v>46</v>
      </c>
      <c r="H276" s="9">
        <v>28.24</v>
      </c>
      <c r="I276" s="12">
        <v>21017.82</v>
      </c>
      <c r="J276" s="12">
        <v>744</v>
      </c>
      <c r="K276" s="9">
        <v>18</v>
      </c>
      <c r="L276" s="12">
        <f t="shared" si="22"/>
        <v>13392</v>
      </c>
      <c r="M276" s="1" t="s">
        <v>372</v>
      </c>
      <c r="N276" s="9">
        <v>15.76</v>
      </c>
      <c r="O276" s="5">
        <v>98272.87</v>
      </c>
      <c r="P276" s="5">
        <v>6236</v>
      </c>
      <c r="Q276" s="9">
        <v>18</v>
      </c>
      <c r="R276" s="5">
        <f t="shared" si="23"/>
        <v>112248</v>
      </c>
      <c r="S276" s="16">
        <f t="shared" si="24"/>
        <v>-8</v>
      </c>
      <c r="T276" s="17">
        <f t="shared" si="25"/>
        <v>6349.3099999999977</v>
      </c>
      <c r="V276" s="5">
        <f t="shared" si="26"/>
        <v>46</v>
      </c>
    </row>
    <row r="277" spans="1:22" ht="12" customHeight="1" x14ac:dyDescent="0.2">
      <c r="A277" s="1">
        <v>2024</v>
      </c>
      <c r="B277" s="1" t="s">
        <v>806</v>
      </c>
      <c r="C277" s="1" t="s">
        <v>367</v>
      </c>
      <c r="D277" s="1" t="s">
        <v>702</v>
      </c>
      <c r="E277" s="1" t="s">
        <v>376</v>
      </c>
      <c r="F277" s="1" t="s">
        <v>6</v>
      </c>
      <c r="G277" s="12">
        <v>13</v>
      </c>
      <c r="H277" s="9">
        <v>24.26</v>
      </c>
      <c r="I277" s="12">
        <v>24938.87</v>
      </c>
      <c r="J277" s="12">
        <v>1028</v>
      </c>
      <c r="K277" s="9">
        <v>18</v>
      </c>
      <c r="L277" s="12">
        <f t="shared" si="22"/>
        <v>18504</v>
      </c>
      <c r="M277" s="1" t="s">
        <v>369</v>
      </c>
      <c r="N277" s="9">
        <v>15.26</v>
      </c>
      <c r="O277" s="5">
        <v>171508.51</v>
      </c>
      <c r="P277" s="5">
        <v>11237</v>
      </c>
      <c r="Q277" s="9">
        <v>18</v>
      </c>
      <c r="R277" s="5">
        <f t="shared" si="23"/>
        <v>202266</v>
      </c>
      <c r="S277" s="16">
        <f t="shared" si="24"/>
        <v>-3.5200000000000031</v>
      </c>
      <c r="T277" s="17">
        <f t="shared" si="25"/>
        <v>24322.619999999995</v>
      </c>
      <c r="V277" s="5">
        <f t="shared" si="26"/>
        <v>13</v>
      </c>
    </row>
    <row r="278" spans="1:22" ht="12" customHeight="1" x14ac:dyDescent="0.2">
      <c r="A278" s="1">
        <v>2024</v>
      </c>
      <c r="B278" s="1" t="s">
        <v>806</v>
      </c>
      <c r="C278" s="1" t="s">
        <v>367</v>
      </c>
      <c r="D278" s="1" t="s">
        <v>703</v>
      </c>
      <c r="E278" s="1" t="s">
        <v>377</v>
      </c>
      <c r="F278" s="1" t="s">
        <v>6</v>
      </c>
      <c r="G278" s="12">
        <v>81</v>
      </c>
      <c r="H278" s="9">
        <v>25.44</v>
      </c>
      <c r="I278" s="12">
        <v>49514.78</v>
      </c>
      <c r="J278" s="12">
        <v>1947</v>
      </c>
      <c r="K278" s="9">
        <v>18</v>
      </c>
      <c r="L278" s="12">
        <f t="shared" si="22"/>
        <v>35046</v>
      </c>
      <c r="M278" s="1" t="s">
        <v>372</v>
      </c>
      <c r="N278" s="9">
        <v>15.76</v>
      </c>
      <c r="O278" s="5">
        <v>98272.87</v>
      </c>
      <c r="P278" s="5">
        <v>6236</v>
      </c>
      <c r="Q278" s="9">
        <v>18</v>
      </c>
      <c r="R278" s="5">
        <f t="shared" si="23"/>
        <v>112248</v>
      </c>
      <c r="S278" s="16">
        <f t="shared" si="24"/>
        <v>-5.2000000000000028</v>
      </c>
      <c r="T278" s="17">
        <f t="shared" si="25"/>
        <v>-493.64999999999418</v>
      </c>
      <c r="V278" s="5">
        <f t="shared" si="26"/>
        <v>81</v>
      </c>
    </row>
    <row r="279" spans="1:22" ht="12" customHeight="1" x14ac:dyDescent="0.2">
      <c r="A279" s="1">
        <v>2024</v>
      </c>
      <c r="B279" s="1" t="s">
        <v>806</v>
      </c>
      <c r="C279" s="1" t="s">
        <v>367</v>
      </c>
      <c r="D279" s="1" t="s">
        <v>752</v>
      </c>
      <c r="E279" s="1" t="s">
        <v>451</v>
      </c>
      <c r="F279" s="1" t="s">
        <v>11</v>
      </c>
      <c r="G279" s="12">
        <v>142</v>
      </c>
      <c r="H279" s="9">
        <v>27.95</v>
      </c>
      <c r="I279" s="12">
        <v>223581.889</v>
      </c>
      <c r="J279" s="12">
        <v>8376</v>
      </c>
      <c r="K279" s="9">
        <v>18</v>
      </c>
      <c r="L279" s="12">
        <f t="shared" si="22"/>
        <v>150768</v>
      </c>
      <c r="M279" s="1" t="s">
        <v>451</v>
      </c>
      <c r="N279" s="9">
        <v>15.1</v>
      </c>
      <c r="O279" s="5">
        <v>137034.06099999999</v>
      </c>
      <c r="P279" s="5">
        <v>8376</v>
      </c>
      <c r="Q279" s="9">
        <v>18</v>
      </c>
      <c r="R279" s="5">
        <f t="shared" si="23"/>
        <v>150768</v>
      </c>
      <c r="S279" s="16">
        <f t="shared" si="24"/>
        <v>-7.0499999999999972</v>
      </c>
      <c r="T279" s="17">
        <f t="shared" si="25"/>
        <v>-59079.949999999953</v>
      </c>
      <c r="V279" s="5">
        <f t="shared" si="26"/>
        <v>142</v>
      </c>
    </row>
    <row r="280" spans="1:22" ht="12" customHeight="1" x14ac:dyDescent="0.2">
      <c r="A280" s="1">
        <v>2024</v>
      </c>
      <c r="B280" s="1" t="s">
        <v>807</v>
      </c>
      <c r="C280" s="1" t="s">
        <v>378</v>
      </c>
      <c r="D280" s="1" t="s">
        <v>704</v>
      </c>
      <c r="E280" s="1" t="s">
        <v>379</v>
      </c>
      <c r="F280" s="1" t="s">
        <v>11</v>
      </c>
      <c r="G280" s="12">
        <v>137</v>
      </c>
      <c r="H280" s="9">
        <v>29.05</v>
      </c>
      <c r="I280" s="12">
        <v>245162.12220000001</v>
      </c>
      <c r="J280" s="12">
        <v>9889</v>
      </c>
      <c r="K280" s="9">
        <v>18</v>
      </c>
      <c r="L280" s="12">
        <f t="shared" si="22"/>
        <v>178002</v>
      </c>
      <c r="M280" s="1" t="s">
        <v>379</v>
      </c>
      <c r="N280" s="9">
        <v>16.86</v>
      </c>
      <c r="O280" s="5">
        <v>208841.80780000001</v>
      </c>
      <c r="P280" s="5">
        <v>9889</v>
      </c>
      <c r="Q280" s="9">
        <v>18</v>
      </c>
      <c r="R280" s="5">
        <f t="shared" si="23"/>
        <v>178002</v>
      </c>
      <c r="S280" s="16">
        <f t="shared" si="24"/>
        <v>-9.9099999999999966</v>
      </c>
      <c r="T280" s="17">
        <f t="shared" si="25"/>
        <v>-97999.930000000051</v>
      </c>
      <c r="V280" s="5">
        <f t="shared" si="26"/>
        <v>137</v>
      </c>
    </row>
    <row r="281" spans="1:22" ht="12" customHeight="1" x14ac:dyDescent="0.2">
      <c r="A281" s="1">
        <v>2024</v>
      </c>
      <c r="B281" s="1" t="s">
        <v>807</v>
      </c>
      <c r="C281" s="1" t="s">
        <v>378</v>
      </c>
      <c r="D281" s="1" t="s">
        <v>705</v>
      </c>
      <c r="E281" s="1" t="s">
        <v>380</v>
      </c>
      <c r="F281" s="1" t="s">
        <v>6</v>
      </c>
      <c r="G281" s="12">
        <v>406</v>
      </c>
      <c r="H281" s="9">
        <v>30.12</v>
      </c>
      <c r="I281" s="12">
        <v>285092.46999999997</v>
      </c>
      <c r="J281" s="12">
        <v>9461</v>
      </c>
      <c r="K281" s="9">
        <v>18</v>
      </c>
      <c r="L281" s="12">
        <f t="shared" si="22"/>
        <v>170298</v>
      </c>
      <c r="M281" s="1" t="s">
        <v>381</v>
      </c>
      <c r="N281" s="9">
        <v>14.46</v>
      </c>
      <c r="O281" s="5">
        <v>184979.7</v>
      </c>
      <c r="P281" s="5">
        <v>12788</v>
      </c>
      <c r="Q281" s="9">
        <v>18</v>
      </c>
      <c r="R281" s="5">
        <f t="shared" si="23"/>
        <v>230184</v>
      </c>
      <c r="S281" s="16">
        <f t="shared" si="24"/>
        <v>-8.5799999999999983</v>
      </c>
      <c r="T281" s="17">
        <f t="shared" si="25"/>
        <v>-69590.169999999984</v>
      </c>
      <c r="V281" s="5">
        <f t="shared" si="26"/>
        <v>406</v>
      </c>
    </row>
    <row r="282" spans="1:22" ht="12" customHeight="1" x14ac:dyDescent="0.2">
      <c r="A282" s="1">
        <v>2024</v>
      </c>
      <c r="B282" s="1" t="s">
        <v>807</v>
      </c>
      <c r="C282" s="1" t="s">
        <v>378</v>
      </c>
      <c r="D282" s="1" t="s">
        <v>706</v>
      </c>
      <c r="E282" s="1" t="s">
        <v>382</v>
      </c>
      <c r="F282" s="1" t="s">
        <v>6</v>
      </c>
      <c r="G282" s="12">
        <v>7</v>
      </c>
      <c r="H282" s="9">
        <v>5.8</v>
      </c>
      <c r="I282" s="12">
        <v>19304.189999999999</v>
      </c>
      <c r="J282" s="12">
        <v>3328</v>
      </c>
      <c r="K282" s="9">
        <v>18</v>
      </c>
      <c r="L282" s="12">
        <f t="shared" si="22"/>
        <v>59904</v>
      </c>
      <c r="M282" s="1" t="s">
        <v>381</v>
      </c>
      <c r="N282" s="9">
        <v>14.46</v>
      </c>
      <c r="O282" s="5">
        <v>184979.7</v>
      </c>
      <c r="P282" s="5">
        <v>12788</v>
      </c>
      <c r="Q282" s="9">
        <v>18</v>
      </c>
      <c r="R282" s="5">
        <f t="shared" si="23"/>
        <v>230184</v>
      </c>
      <c r="S282" s="16">
        <f t="shared" si="24"/>
        <v>15.739999999999998</v>
      </c>
      <c r="T282" s="17">
        <f t="shared" si="25"/>
        <v>85804.109999999986</v>
      </c>
      <c r="V282" s="5">
        <f t="shared" si="26"/>
        <v>0</v>
      </c>
    </row>
    <row r="283" spans="1:22" ht="12" customHeight="1" x14ac:dyDescent="0.2">
      <c r="A283" s="1">
        <v>2024</v>
      </c>
      <c r="B283" s="1" t="s">
        <v>808</v>
      </c>
      <c r="C283" s="1" t="s">
        <v>383</v>
      </c>
      <c r="D283" s="1" t="s">
        <v>707</v>
      </c>
      <c r="E283" s="1" t="s">
        <v>384</v>
      </c>
      <c r="F283" s="1" t="s">
        <v>11</v>
      </c>
      <c r="G283" s="12">
        <v>76</v>
      </c>
      <c r="H283" s="9">
        <v>31.6</v>
      </c>
      <c r="I283" s="12">
        <v>142991.59080000001</v>
      </c>
      <c r="J283" s="12">
        <v>5193</v>
      </c>
      <c r="K283" s="9">
        <v>18</v>
      </c>
      <c r="L283" s="12">
        <f t="shared" si="22"/>
        <v>93474</v>
      </c>
      <c r="M283" s="1" t="s">
        <v>384</v>
      </c>
      <c r="N283" s="9">
        <v>16.7</v>
      </c>
      <c r="O283" s="5">
        <v>107870.8492</v>
      </c>
      <c r="P283" s="5">
        <v>5193</v>
      </c>
      <c r="Q283" s="9">
        <v>18</v>
      </c>
      <c r="R283" s="5">
        <f t="shared" si="23"/>
        <v>93474</v>
      </c>
      <c r="S283" s="16">
        <f t="shared" si="24"/>
        <v>-12.299999999999997</v>
      </c>
      <c r="T283" s="17">
        <f t="shared" si="25"/>
        <v>-63914.44</v>
      </c>
      <c r="V283" s="5">
        <f t="shared" si="26"/>
        <v>76</v>
      </c>
    </row>
    <row r="284" spans="1:22" ht="12" customHeight="1" x14ac:dyDescent="0.2">
      <c r="A284" s="1">
        <v>2024</v>
      </c>
      <c r="B284" s="1" t="s">
        <v>809</v>
      </c>
      <c r="C284" s="1" t="s">
        <v>385</v>
      </c>
      <c r="D284" s="1" t="s">
        <v>708</v>
      </c>
      <c r="E284" s="1" t="s">
        <v>386</v>
      </c>
      <c r="F284" s="1" t="s">
        <v>11</v>
      </c>
      <c r="G284" s="12">
        <v>805</v>
      </c>
      <c r="H284" s="9">
        <v>29.14</v>
      </c>
      <c r="I284" s="12">
        <v>460459.33919999999</v>
      </c>
      <c r="J284" s="12">
        <v>16220</v>
      </c>
      <c r="K284" s="9">
        <v>18</v>
      </c>
      <c r="L284" s="12">
        <f t="shared" si="22"/>
        <v>291960</v>
      </c>
      <c r="M284" s="1" t="s">
        <v>386</v>
      </c>
      <c r="N284" s="9">
        <v>15.91</v>
      </c>
      <c r="O284" s="5">
        <v>270428.50079999998</v>
      </c>
      <c r="P284" s="5">
        <v>16220</v>
      </c>
      <c r="Q284" s="9">
        <v>18</v>
      </c>
      <c r="R284" s="5">
        <f t="shared" si="23"/>
        <v>291960</v>
      </c>
      <c r="S284" s="16">
        <f t="shared" si="24"/>
        <v>-9.0499999999999972</v>
      </c>
      <c r="T284" s="17">
        <f t="shared" si="25"/>
        <v>-146967.83999999997</v>
      </c>
      <c r="V284" s="5">
        <f t="shared" si="26"/>
        <v>805</v>
      </c>
    </row>
    <row r="285" spans="1:22" ht="12" customHeight="1" x14ac:dyDescent="0.2">
      <c r="A285" s="1">
        <v>2024</v>
      </c>
      <c r="B285" s="1" t="s">
        <v>809</v>
      </c>
      <c r="C285" s="1" t="s">
        <v>385</v>
      </c>
      <c r="D285" s="1" t="s">
        <v>709</v>
      </c>
      <c r="E285" s="1" t="s">
        <v>387</v>
      </c>
      <c r="F285" s="1" t="s">
        <v>6</v>
      </c>
      <c r="G285" s="12">
        <v>72</v>
      </c>
      <c r="H285" s="9">
        <v>28.49</v>
      </c>
      <c r="I285" s="12">
        <v>42064.959999999999</v>
      </c>
      <c r="J285" s="12">
        <v>1477</v>
      </c>
      <c r="K285" s="9">
        <v>18</v>
      </c>
      <c r="L285" s="12">
        <f t="shared" si="22"/>
        <v>26586</v>
      </c>
      <c r="M285" s="1" t="s">
        <v>388</v>
      </c>
      <c r="N285" s="9">
        <v>16.440000000000001</v>
      </c>
      <c r="O285" s="5">
        <v>50275.85</v>
      </c>
      <c r="P285" s="5">
        <v>3062</v>
      </c>
      <c r="Q285" s="9">
        <v>18</v>
      </c>
      <c r="R285" s="5">
        <f t="shared" si="23"/>
        <v>55116</v>
      </c>
      <c r="S285" s="16">
        <f t="shared" si="24"/>
        <v>-8.93</v>
      </c>
      <c r="T285" s="17">
        <f t="shared" si="25"/>
        <v>-10638.809999999998</v>
      </c>
      <c r="V285" s="5">
        <f t="shared" si="26"/>
        <v>72</v>
      </c>
    </row>
    <row r="286" spans="1:22" ht="12" customHeight="1" x14ac:dyDescent="0.2">
      <c r="A286" s="1">
        <v>2024</v>
      </c>
      <c r="B286" s="1" t="s">
        <v>809</v>
      </c>
      <c r="C286" s="1" t="s">
        <v>385</v>
      </c>
      <c r="D286" s="1" t="s">
        <v>710</v>
      </c>
      <c r="E286" s="1" t="s">
        <v>389</v>
      </c>
      <c r="F286" s="1" t="s">
        <v>6</v>
      </c>
      <c r="G286" s="12">
        <v>44</v>
      </c>
      <c r="H286" s="9">
        <v>19.21</v>
      </c>
      <c r="I286" s="12">
        <v>64999.7</v>
      </c>
      <c r="J286" s="12">
        <v>3382</v>
      </c>
      <c r="K286" s="9">
        <v>18</v>
      </c>
      <c r="L286" s="12">
        <f t="shared" si="22"/>
        <v>60876</v>
      </c>
      <c r="M286" s="1" t="s">
        <v>390</v>
      </c>
      <c r="N286" s="9">
        <v>12.62</v>
      </c>
      <c r="O286" s="5">
        <v>51270.6</v>
      </c>
      <c r="P286" s="5">
        <v>4062</v>
      </c>
      <c r="Q286" s="9">
        <v>18</v>
      </c>
      <c r="R286" s="5">
        <f t="shared" si="23"/>
        <v>73116</v>
      </c>
      <c r="S286" s="16">
        <f t="shared" si="24"/>
        <v>4.1700000000000017</v>
      </c>
      <c r="T286" s="17">
        <f t="shared" si="25"/>
        <v>17721.700000000012</v>
      </c>
      <c r="V286" s="5">
        <f t="shared" si="26"/>
        <v>0</v>
      </c>
    </row>
    <row r="287" spans="1:22" ht="12" customHeight="1" x14ac:dyDescent="0.2">
      <c r="A287" s="1">
        <v>2024</v>
      </c>
      <c r="B287" s="1" t="s">
        <v>809</v>
      </c>
      <c r="C287" s="1" t="s">
        <v>385</v>
      </c>
      <c r="D287" s="1" t="s">
        <v>711</v>
      </c>
      <c r="E287" s="1" t="s">
        <v>391</v>
      </c>
      <c r="F287" s="1" t="s">
        <v>11</v>
      </c>
      <c r="G287" s="12">
        <v>41</v>
      </c>
      <c r="H287" s="9">
        <v>26.66</v>
      </c>
      <c r="I287" s="12">
        <v>65878.789900000003</v>
      </c>
      <c r="J287" s="12">
        <v>3248</v>
      </c>
      <c r="K287" s="9">
        <v>18</v>
      </c>
      <c r="L287" s="12">
        <f t="shared" si="22"/>
        <v>58464</v>
      </c>
      <c r="M287" s="1" t="s">
        <v>391</v>
      </c>
      <c r="N287" s="9">
        <v>14.72</v>
      </c>
      <c r="O287" s="5">
        <v>68567.720100000006</v>
      </c>
      <c r="P287" s="5">
        <v>3248</v>
      </c>
      <c r="Q287" s="9">
        <v>18</v>
      </c>
      <c r="R287" s="5">
        <f t="shared" si="23"/>
        <v>58464</v>
      </c>
      <c r="S287" s="16">
        <f t="shared" si="24"/>
        <v>-5.3800000000000026</v>
      </c>
      <c r="T287" s="17">
        <f t="shared" si="25"/>
        <v>-17518.510000000009</v>
      </c>
      <c r="V287" s="5">
        <f t="shared" si="26"/>
        <v>41</v>
      </c>
    </row>
    <row r="288" spans="1:22" ht="12" customHeight="1" x14ac:dyDescent="0.2">
      <c r="A288" s="1">
        <v>2024</v>
      </c>
      <c r="B288" s="1" t="s">
        <v>809</v>
      </c>
      <c r="C288" s="1" t="s">
        <v>385</v>
      </c>
      <c r="D288" s="1" t="s">
        <v>712</v>
      </c>
      <c r="E288" s="1" t="s">
        <v>392</v>
      </c>
      <c r="F288" s="1" t="s">
        <v>11</v>
      </c>
      <c r="G288" s="12">
        <v>116</v>
      </c>
      <c r="H288" s="9">
        <v>29.45</v>
      </c>
      <c r="I288" s="12">
        <v>98091.239300000001</v>
      </c>
      <c r="J288" s="12">
        <v>3995</v>
      </c>
      <c r="K288" s="9">
        <v>18</v>
      </c>
      <c r="L288" s="12">
        <f t="shared" si="22"/>
        <v>71910</v>
      </c>
      <c r="M288" s="1" t="s">
        <v>392</v>
      </c>
      <c r="N288" s="9">
        <v>16.88</v>
      </c>
      <c r="O288" s="5">
        <v>86986.570699999997</v>
      </c>
      <c r="P288" s="5">
        <v>3995</v>
      </c>
      <c r="Q288" s="9">
        <v>18</v>
      </c>
      <c r="R288" s="5">
        <f t="shared" si="23"/>
        <v>71910</v>
      </c>
      <c r="S288" s="16">
        <f t="shared" si="24"/>
        <v>-10.329999999999998</v>
      </c>
      <c r="T288" s="17">
        <f t="shared" si="25"/>
        <v>-41257.81</v>
      </c>
      <c r="V288" s="5">
        <f t="shared" si="26"/>
        <v>116</v>
      </c>
    </row>
    <row r="289" spans="1:22" ht="12" customHeight="1" x14ac:dyDescent="0.2">
      <c r="A289" s="1">
        <v>2024</v>
      </c>
      <c r="B289" s="1" t="s">
        <v>809</v>
      </c>
      <c r="C289" s="1" t="s">
        <v>385</v>
      </c>
      <c r="D289" s="1" t="s">
        <v>713</v>
      </c>
      <c r="E289" s="1" t="s">
        <v>393</v>
      </c>
      <c r="F289" s="1" t="s">
        <v>6</v>
      </c>
      <c r="G289" s="12">
        <v>51</v>
      </c>
      <c r="H289" s="9">
        <v>30.87</v>
      </c>
      <c r="I289" s="12">
        <v>48917.3</v>
      </c>
      <c r="J289" s="12">
        <v>1584</v>
      </c>
      <c r="K289" s="9">
        <v>18</v>
      </c>
      <c r="L289" s="12">
        <f t="shared" si="22"/>
        <v>28512</v>
      </c>
      <c r="M289" s="1" t="s">
        <v>388</v>
      </c>
      <c r="N289" s="9">
        <v>16.440000000000001</v>
      </c>
      <c r="O289" s="5">
        <v>50275.85</v>
      </c>
      <c r="P289" s="5">
        <v>3062</v>
      </c>
      <c r="Q289" s="9">
        <v>18</v>
      </c>
      <c r="R289" s="5">
        <f t="shared" si="23"/>
        <v>55116</v>
      </c>
      <c r="S289" s="16">
        <f t="shared" si="24"/>
        <v>-11.310000000000002</v>
      </c>
      <c r="T289" s="17">
        <f t="shared" si="25"/>
        <v>-15565.149999999994</v>
      </c>
      <c r="V289" s="5">
        <f t="shared" si="26"/>
        <v>51</v>
      </c>
    </row>
    <row r="290" spans="1:22" ht="12" customHeight="1" x14ac:dyDescent="0.2">
      <c r="A290" s="1">
        <v>2024</v>
      </c>
      <c r="B290" s="1" t="s">
        <v>810</v>
      </c>
      <c r="C290" s="1" t="s">
        <v>394</v>
      </c>
      <c r="D290" s="1" t="s">
        <v>714</v>
      </c>
      <c r="E290" s="1" t="s">
        <v>813</v>
      </c>
      <c r="F290" s="1" t="s">
        <v>11</v>
      </c>
      <c r="G290" s="12">
        <v>282</v>
      </c>
      <c r="H290" s="9">
        <v>27.11</v>
      </c>
      <c r="I290" s="12">
        <v>403464.47399999999</v>
      </c>
      <c r="J290" s="12">
        <v>14427</v>
      </c>
      <c r="K290" s="9">
        <v>18</v>
      </c>
      <c r="L290" s="12">
        <f t="shared" si="22"/>
        <v>259686</v>
      </c>
      <c r="M290" s="1" t="s">
        <v>813</v>
      </c>
      <c r="N290" s="9">
        <v>17.29</v>
      </c>
      <c r="O290" s="5">
        <v>236955.326</v>
      </c>
      <c r="P290" s="5">
        <v>14427</v>
      </c>
      <c r="Q290" s="9">
        <v>18</v>
      </c>
      <c r="R290" s="5">
        <f t="shared" si="23"/>
        <v>259686</v>
      </c>
      <c r="S290" s="16">
        <f t="shared" si="24"/>
        <v>-8.3999999999999986</v>
      </c>
      <c r="T290" s="17">
        <f t="shared" si="25"/>
        <v>-121047.80000000005</v>
      </c>
      <c r="V290" s="5">
        <f t="shared" si="26"/>
        <v>282</v>
      </c>
    </row>
    <row r="291" spans="1:22" ht="12" customHeight="1" x14ac:dyDescent="0.2">
      <c r="A291" s="1">
        <v>2024</v>
      </c>
      <c r="B291" s="1" t="s">
        <v>810</v>
      </c>
      <c r="C291" s="1" t="s">
        <v>394</v>
      </c>
      <c r="D291" s="1" t="s">
        <v>715</v>
      </c>
      <c r="E291" s="1" t="s">
        <v>395</v>
      </c>
      <c r="F291" s="1" t="s">
        <v>6</v>
      </c>
      <c r="G291" s="12">
        <v>20</v>
      </c>
      <c r="H291" s="9">
        <v>15.12</v>
      </c>
      <c r="I291" s="12">
        <v>94359.1</v>
      </c>
      <c r="J291" s="12">
        <v>6241</v>
      </c>
      <c r="K291" s="9">
        <v>18</v>
      </c>
      <c r="L291" s="12">
        <f t="shared" si="22"/>
        <v>112338</v>
      </c>
      <c r="M291" s="1" t="s">
        <v>396</v>
      </c>
      <c r="N291" s="9">
        <v>13.61</v>
      </c>
      <c r="O291" s="5">
        <v>70475.12</v>
      </c>
      <c r="P291" s="5">
        <v>5175</v>
      </c>
      <c r="Q291" s="9">
        <v>18</v>
      </c>
      <c r="R291" s="5">
        <f t="shared" si="23"/>
        <v>93150</v>
      </c>
      <c r="S291" s="16">
        <f t="shared" si="24"/>
        <v>7.2700000000000031</v>
      </c>
      <c r="T291" s="17">
        <f t="shared" si="25"/>
        <v>40653.78</v>
      </c>
      <c r="V291" s="5">
        <f t="shared" si="26"/>
        <v>0</v>
      </c>
    </row>
    <row r="292" spans="1:22" ht="12" customHeight="1" x14ac:dyDescent="0.2">
      <c r="A292" s="1">
        <v>2024</v>
      </c>
      <c r="B292" s="1" t="s">
        <v>811</v>
      </c>
      <c r="C292" s="1" t="s">
        <v>397</v>
      </c>
      <c r="D292" s="1" t="s">
        <v>716</v>
      </c>
      <c r="E292" s="1" t="s">
        <v>398</v>
      </c>
      <c r="F292" s="1" t="s">
        <v>11</v>
      </c>
      <c r="G292" s="12">
        <v>162</v>
      </c>
      <c r="H292" s="9">
        <v>10.5</v>
      </c>
      <c r="I292" s="12">
        <v>368312.2782</v>
      </c>
      <c r="J292" s="12">
        <v>35073</v>
      </c>
      <c r="K292" s="9">
        <v>18</v>
      </c>
      <c r="L292" s="12">
        <f t="shared" si="22"/>
        <v>631314</v>
      </c>
      <c r="M292" s="1" t="s">
        <v>398</v>
      </c>
      <c r="N292" s="9">
        <v>6.71</v>
      </c>
      <c r="O292" s="5">
        <v>235478.34179999999</v>
      </c>
      <c r="P292" s="5">
        <v>35073</v>
      </c>
      <c r="Q292" s="9">
        <v>18</v>
      </c>
      <c r="R292" s="5">
        <f t="shared" si="23"/>
        <v>631314</v>
      </c>
      <c r="S292" s="16">
        <f t="shared" si="24"/>
        <v>18.79</v>
      </c>
      <c r="T292" s="17">
        <f t="shared" si="25"/>
        <v>658837.38</v>
      </c>
      <c r="V292" s="5">
        <f t="shared" si="26"/>
        <v>0</v>
      </c>
    </row>
    <row r="293" spans="1:22" ht="12" customHeight="1" x14ac:dyDescent="0.2">
      <c r="A293" s="1">
        <v>2024</v>
      </c>
      <c r="B293" s="1" t="s">
        <v>812</v>
      </c>
      <c r="C293" s="1" t="s">
        <v>399</v>
      </c>
      <c r="D293" s="1" t="s">
        <v>717</v>
      </c>
      <c r="E293" s="1" t="s">
        <v>400</v>
      </c>
      <c r="F293" s="1" t="s">
        <v>6</v>
      </c>
      <c r="G293" s="12">
        <v>11437</v>
      </c>
      <c r="H293" s="9">
        <v>28.13</v>
      </c>
      <c r="I293" s="12">
        <v>8229714.9699999997</v>
      </c>
      <c r="J293" s="12">
        <v>292675</v>
      </c>
      <c r="K293" s="9">
        <v>18</v>
      </c>
      <c r="L293" s="12">
        <f t="shared" si="22"/>
        <v>5268150</v>
      </c>
      <c r="M293" s="1" t="s">
        <v>401</v>
      </c>
      <c r="N293" s="9">
        <v>15.23</v>
      </c>
      <c r="O293" s="5">
        <v>5560584.3099999996</v>
      </c>
      <c r="P293" s="5">
        <v>365077</v>
      </c>
      <c r="Q293" s="9">
        <v>18</v>
      </c>
      <c r="R293" s="5">
        <f t="shared" si="23"/>
        <v>6571386</v>
      </c>
      <c r="S293" s="16">
        <f t="shared" si="24"/>
        <v>-7.3599999999999994</v>
      </c>
      <c r="T293" s="17">
        <f t="shared" si="25"/>
        <v>-1950763.2799999993</v>
      </c>
      <c r="V293" s="5">
        <f t="shared" si="26"/>
        <v>11437</v>
      </c>
    </row>
    <row r="294" spans="1:22" ht="12" customHeight="1" x14ac:dyDescent="0.2">
      <c r="A294" s="1">
        <v>2024</v>
      </c>
      <c r="B294" s="1" t="s">
        <v>812</v>
      </c>
      <c r="C294" s="1" t="s">
        <v>399</v>
      </c>
      <c r="D294" s="1" t="s">
        <v>718</v>
      </c>
      <c r="E294" s="1" t="s">
        <v>402</v>
      </c>
      <c r="F294" s="1" t="s">
        <v>6</v>
      </c>
      <c r="G294" s="12">
        <v>191</v>
      </c>
      <c r="H294" s="9">
        <v>28.44</v>
      </c>
      <c r="I294" s="12">
        <v>189613.77</v>
      </c>
      <c r="J294" s="12">
        <v>6666</v>
      </c>
      <c r="K294" s="9">
        <v>18</v>
      </c>
      <c r="L294" s="12">
        <f t="shared" si="22"/>
        <v>119988</v>
      </c>
      <c r="M294" s="1" t="s">
        <v>401</v>
      </c>
      <c r="N294" s="9">
        <v>15.23</v>
      </c>
      <c r="O294" s="5">
        <v>5560584.3099999996</v>
      </c>
      <c r="P294" s="5">
        <v>365077</v>
      </c>
      <c r="Q294" s="9">
        <v>18</v>
      </c>
      <c r="R294" s="5">
        <f t="shared" si="23"/>
        <v>6571386</v>
      </c>
      <c r="S294" s="16">
        <f t="shared" si="24"/>
        <v>-7.6700000000000017</v>
      </c>
      <c r="T294" s="17">
        <f t="shared" si="25"/>
        <v>941175.92000000086</v>
      </c>
      <c r="V294" s="5">
        <f t="shared" si="26"/>
        <v>191</v>
      </c>
    </row>
    <row r="295" spans="1:22" ht="12" customHeight="1" x14ac:dyDescent="0.2">
      <c r="A295" s="1">
        <v>2024</v>
      </c>
      <c r="B295" s="1" t="s">
        <v>812</v>
      </c>
      <c r="C295" s="1" t="s">
        <v>399</v>
      </c>
      <c r="D295" s="1" t="s">
        <v>719</v>
      </c>
      <c r="E295" s="1" t="s">
        <v>403</v>
      </c>
      <c r="F295" s="1" t="s">
        <v>6</v>
      </c>
      <c r="G295" s="12">
        <v>256</v>
      </c>
      <c r="H295" s="9">
        <v>25.26</v>
      </c>
      <c r="I295" s="12">
        <v>173528.92</v>
      </c>
      <c r="J295" s="12">
        <v>6868</v>
      </c>
      <c r="K295" s="9">
        <v>18</v>
      </c>
      <c r="L295" s="12">
        <f t="shared" si="22"/>
        <v>123624</v>
      </c>
      <c r="M295" s="1" t="s">
        <v>401</v>
      </c>
      <c r="N295" s="9">
        <v>15.23</v>
      </c>
      <c r="O295" s="5">
        <v>5560584.3099999996</v>
      </c>
      <c r="P295" s="5">
        <v>365077</v>
      </c>
      <c r="Q295" s="9">
        <v>18</v>
      </c>
      <c r="R295" s="5">
        <f t="shared" si="23"/>
        <v>6571386</v>
      </c>
      <c r="S295" s="16">
        <f t="shared" si="24"/>
        <v>-4.490000000000002</v>
      </c>
      <c r="T295" s="17">
        <f t="shared" si="25"/>
        <v>960896.77000000048</v>
      </c>
      <c r="V295" s="5">
        <f t="shared" si="26"/>
        <v>256</v>
      </c>
    </row>
    <row r="296" spans="1:22" ht="12" customHeight="1" x14ac:dyDescent="0.2">
      <c r="A296" s="1">
        <v>2024</v>
      </c>
      <c r="B296" s="1" t="s">
        <v>812</v>
      </c>
      <c r="C296" s="1" t="s">
        <v>399</v>
      </c>
      <c r="D296" s="1" t="s">
        <v>720</v>
      </c>
      <c r="E296" s="1" t="s">
        <v>404</v>
      </c>
      <c r="F296" s="1" t="s">
        <v>6</v>
      </c>
      <c r="G296" s="12">
        <v>1305</v>
      </c>
      <c r="H296" s="9">
        <v>26.61</v>
      </c>
      <c r="I296" s="12">
        <v>1650010.34</v>
      </c>
      <c r="J296" s="12">
        <v>62005</v>
      </c>
      <c r="K296" s="9">
        <v>18</v>
      </c>
      <c r="L296" s="12">
        <f t="shared" si="22"/>
        <v>1116090</v>
      </c>
      <c r="M296" s="1" t="s">
        <v>405</v>
      </c>
      <c r="N296" s="9">
        <v>14.88</v>
      </c>
      <c r="O296" s="5">
        <v>906222.64</v>
      </c>
      <c r="P296" s="5">
        <v>60876</v>
      </c>
      <c r="Q296" s="9">
        <v>18</v>
      </c>
      <c r="R296" s="5">
        <f t="shared" si="23"/>
        <v>1095768</v>
      </c>
      <c r="S296" s="16">
        <f t="shared" si="24"/>
        <v>-5.490000000000002</v>
      </c>
      <c r="T296" s="17">
        <f t="shared" si="25"/>
        <v>-344374.98</v>
      </c>
      <c r="V296" s="5">
        <f t="shared" si="26"/>
        <v>1305</v>
      </c>
    </row>
    <row r="297" spans="1:22" ht="12" customHeight="1" x14ac:dyDescent="0.2">
      <c r="A297" s="1">
        <v>2024</v>
      </c>
      <c r="B297" s="1" t="s">
        <v>812</v>
      </c>
      <c r="C297" s="1" t="s">
        <v>399</v>
      </c>
      <c r="D297" s="1" t="s">
        <v>721</v>
      </c>
      <c r="E297" s="1" t="s">
        <v>406</v>
      </c>
      <c r="F297" s="1" t="s">
        <v>6</v>
      </c>
      <c r="G297" s="12">
        <v>719</v>
      </c>
      <c r="H297" s="9">
        <v>29.4</v>
      </c>
      <c r="I297" s="12">
        <v>455032.24</v>
      </c>
      <c r="J297" s="12">
        <v>15484</v>
      </c>
      <c r="K297" s="9">
        <v>18</v>
      </c>
      <c r="L297" s="12">
        <f t="shared" si="22"/>
        <v>278712</v>
      </c>
      <c r="M297" s="1" t="s">
        <v>401</v>
      </c>
      <c r="N297" s="9">
        <v>15.23</v>
      </c>
      <c r="O297" s="5">
        <v>5560584.3099999996</v>
      </c>
      <c r="P297" s="5">
        <v>365077</v>
      </c>
      <c r="Q297" s="9">
        <v>18</v>
      </c>
      <c r="R297" s="5">
        <f t="shared" si="23"/>
        <v>6571386</v>
      </c>
      <c r="S297" s="16">
        <f t="shared" si="24"/>
        <v>-8.6299999999999955</v>
      </c>
      <c r="T297" s="17">
        <f t="shared" si="25"/>
        <v>834481.45000000019</v>
      </c>
      <c r="V297" s="5">
        <f t="shared" si="26"/>
        <v>719</v>
      </c>
    </row>
    <row r="298" spans="1:22" ht="12" customHeight="1" x14ac:dyDescent="0.2">
      <c r="A298" s="1">
        <v>2024</v>
      </c>
      <c r="B298" s="1" t="s">
        <v>812</v>
      </c>
      <c r="C298" s="1" t="s">
        <v>399</v>
      </c>
      <c r="D298" s="1" t="s">
        <v>722</v>
      </c>
      <c r="E298" s="1" t="s">
        <v>407</v>
      </c>
      <c r="F298" s="1" t="s">
        <v>11</v>
      </c>
      <c r="G298" s="12">
        <v>115</v>
      </c>
      <c r="H298" s="9">
        <v>29.88</v>
      </c>
      <c r="I298" s="12">
        <v>52683.917999999998</v>
      </c>
      <c r="J298" s="12">
        <v>2366</v>
      </c>
      <c r="K298" s="9">
        <v>18</v>
      </c>
      <c r="L298" s="12">
        <f t="shared" si="22"/>
        <v>42588</v>
      </c>
      <c r="M298" s="1" t="s">
        <v>407</v>
      </c>
      <c r="N298" s="9">
        <v>15.55</v>
      </c>
      <c r="O298" s="5">
        <v>54834.281999999999</v>
      </c>
      <c r="P298" s="5">
        <v>2366</v>
      </c>
      <c r="Q298" s="9">
        <v>18</v>
      </c>
      <c r="R298" s="5">
        <f t="shared" si="23"/>
        <v>42588</v>
      </c>
      <c r="S298" s="16">
        <f t="shared" si="24"/>
        <v>-9.43</v>
      </c>
      <c r="T298" s="17">
        <f t="shared" si="25"/>
        <v>-22342.199999999997</v>
      </c>
      <c r="V298" s="5">
        <f t="shared" si="26"/>
        <v>115</v>
      </c>
    </row>
    <row r="299" spans="1:22" ht="12" customHeight="1" x14ac:dyDescent="0.2">
      <c r="A299" s="1">
        <v>2024</v>
      </c>
      <c r="B299" s="1" t="s">
        <v>812</v>
      </c>
      <c r="C299" s="1" t="s">
        <v>399</v>
      </c>
      <c r="D299" s="1" t="s">
        <v>723</v>
      </c>
      <c r="E299" s="1" t="s">
        <v>408</v>
      </c>
      <c r="F299" s="1" t="s">
        <v>6</v>
      </c>
      <c r="G299" s="12">
        <v>33</v>
      </c>
      <c r="H299" s="9">
        <v>26.07</v>
      </c>
      <c r="I299" s="12">
        <v>54759.13</v>
      </c>
      <c r="J299" s="12">
        <v>2100</v>
      </c>
      <c r="K299" s="9">
        <v>18</v>
      </c>
      <c r="L299" s="12">
        <f t="shared" si="22"/>
        <v>37800</v>
      </c>
      <c r="M299" s="1" t="s">
        <v>401</v>
      </c>
      <c r="N299" s="9">
        <v>15.23</v>
      </c>
      <c r="O299" s="5">
        <v>5560584.3099999996</v>
      </c>
      <c r="P299" s="5">
        <v>365077</v>
      </c>
      <c r="Q299" s="9">
        <v>18</v>
      </c>
      <c r="R299" s="5">
        <f t="shared" si="23"/>
        <v>6571386</v>
      </c>
      <c r="S299" s="16">
        <f t="shared" si="24"/>
        <v>-5.2999999999999972</v>
      </c>
      <c r="T299" s="17">
        <f t="shared" si="25"/>
        <v>993842.56000000052</v>
      </c>
      <c r="V299" s="5">
        <f t="shared" si="26"/>
        <v>33</v>
      </c>
    </row>
    <row r="300" spans="1:22" ht="12" customHeight="1" x14ac:dyDescent="0.2">
      <c r="A300" s="1">
        <v>2024</v>
      </c>
      <c r="B300" s="1" t="s">
        <v>812</v>
      </c>
      <c r="C300" s="1" t="s">
        <v>399</v>
      </c>
      <c r="D300" s="1" t="s">
        <v>724</v>
      </c>
      <c r="E300" s="1" t="s">
        <v>409</v>
      </c>
      <c r="F300" s="1" t="s">
        <v>6</v>
      </c>
      <c r="G300" s="12">
        <v>124</v>
      </c>
      <c r="H300" s="9">
        <v>29.32</v>
      </c>
      <c r="I300" s="12">
        <v>267475.08</v>
      </c>
      <c r="J300" s="12">
        <v>9124</v>
      </c>
      <c r="K300" s="9">
        <v>18</v>
      </c>
      <c r="L300" s="12">
        <f t="shared" si="22"/>
        <v>164232</v>
      </c>
      <c r="M300" s="1" t="s">
        <v>410</v>
      </c>
      <c r="N300" s="9">
        <v>17.84</v>
      </c>
      <c r="O300" s="5">
        <v>170020.78</v>
      </c>
      <c r="P300" s="5">
        <v>9528</v>
      </c>
      <c r="Q300" s="9">
        <v>18</v>
      </c>
      <c r="R300" s="5">
        <f t="shared" si="23"/>
        <v>171504</v>
      </c>
      <c r="S300" s="16">
        <f t="shared" si="24"/>
        <v>-11.159999999999997</v>
      </c>
      <c r="T300" s="17">
        <f t="shared" si="25"/>
        <v>-101759.85999999999</v>
      </c>
      <c r="V300" s="5">
        <f t="shared" si="26"/>
        <v>124</v>
      </c>
    </row>
    <row r="301" spans="1:22" ht="12" customHeight="1" x14ac:dyDescent="0.2">
      <c r="A301" s="1">
        <v>2024</v>
      </c>
      <c r="B301" s="1" t="s">
        <v>812</v>
      </c>
      <c r="C301" s="1" t="s">
        <v>399</v>
      </c>
      <c r="D301" s="1" t="s">
        <v>725</v>
      </c>
      <c r="E301" s="1" t="s">
        <v>411</v>
      </c>
      <c r="F301" s="1" t="s">
        <v>6</v>
      </c>
      <c r="G301" s="12">
        <v>464</v>
      </c>
      <c r="H301" s="9">
        <v>29.93</v>
      </c>
      <c r="I301" s="12">
        <v>1009423.6</v>
      </c>
      <c r="J301" s="12">
        <v>33728</v>
      </c>
      <c r="K301" s="9">
        <v>18</v>
      </c>
      <c r="L301" s="12">
        <f t="shared" si="22"/>
        <v>607104</v>
      </c>
      <c r="M301" s="1" t="s">
        <v>401</v>
      </c>
      <c r="N301" s="9">
        <v>15.23</v>
      </c>
      <c r="O301" s="5">
        <v>5560584.3099999996</v>
      </c>
      <c r="P301" s="5">
        <v>365077</v>
      </c>
      <c r="Q301" s="9">
        <v>18</v>
      </c>
      <c r="R301" s="5">
        <f t="shared" si="23"/>
        <v>6571386</v>
      </c>
      <c r="S301" s="16">
        <f t="shared" si="24"/>
        <v>-9.1599999999999966</v>
      </c>
      <c r="T301" s="17">
        <f t="shared" si="25"/>
        <v>608482.09000000078</v>
      </c>
      <c r="V301" s="5">
        <f t="shared" si="26"/>
        <v>464</v>
      </c>
    </row>
    <row r="302" spans="1:22" ht="12" customHeight="1" x14ac:dyDescent="0.2">
      <c r="A302" s="1">
        <v>2024</v>
      </c>
      <c r="B302" s="1" t="s">
        <v>812</v>
      </c>
      <c r="C302" s="1" t="s">
        <v>399</v>
      </c>
      <c r="D302" s="1" t="s">
        <v>726</v>
      </c>
      <c r="E302" s="1" t="s">
        <v>412</v>
      </c>
      <c r="F302" s="1" t="s">
        <v>11</v>
      </c>
      <c r="G302" s="12">
        <v>795</v>
      </c>
      <c r="H302" s="9">
        <v>25.98</v>
      </c>
      <c r="I302" s="12">
        <v>330582.25199999998</v>
      </c>
      <c r="J302" s="12">
        <v>12875</v>
      </c>
      <c r="K302" s="9">
        <v>18</v>
      </c>
      <c r="L302" s="12">
        <f t="shared" si="22"/>
        <v>231750</v>
      </c>
      <c r="M302" s="1" t="s">
        <v>412</v>
      </c>
      <c r="N302" s="9">
        <v>13.55</v>
      </c>
      <c r="O302" s="5">
        <v>178005.82800000001</v>
      </c>
      <c r="P302" s="5">
        <v>12875</v>
      </c>
      <c r="Q302" s="9">
        <v>18</v>
      </c>
      <c r="R302" s="5">
        <f t="shared" si="23"/>
        <v>231750</v>
      </c>
      <c r="S302" s="16">
        <f t="shared" si="24"/>
        <v>-3.5300000000000011</v>
      </c>
      <c r="T302" s="17">
        <f t="shared" si="25"/>
        <v>-45088.079999999958</v>
      </c>
      <c r="V302" s="5">
        <f t="shared" si="26"/>
        <v>795</v>
      </c>
    </row>
    <row r="303" spans="1:22" ht="12" customHeight="1" x14ac:dyDescent="0.2">
      <c r="A303" s="1">
        <v>2024</v>
      </c>
      <c r="B303" s="1" t="s">
        <v>812</v>
      </c>
      <c r="C303" s="1" t="s">
        <v>399</v>
      </c>
      <c r="D303" s="1" t="s">
        <v>727</v>
      </c>
      <c r="E303" s="1" t="s">
        <v>413</v>
      </c>
      <c r="F303" s="1" t="s">
        <v>6</v>
      </c>
      <c r="G303" s="12">
        <v>582</v>
      </c>
      <c r="H303" s="9">
        <v>30.48</v>
      </c>
      <c r="I303" s="12">
        <v>256109.45</v>
      </c>
      <c r="J303" s="12">
        <v>8399</v>
      </c>
      <c r="K303" s="9">
        <v>18</v>
      </c>
      <c r="L303" s="12">
        <f t="shared" si="22"/>
        <v>151182</v>
      </c>
      <c r="M303" s="1" t="s">
        <v>414</v>
      </c>
      <c r="N303" s="9">
        <v>14.98</v>
      </c>
      <c r="O303" s="5">
        <v>167160.54999999999</v>
      </c>
      <c r="P303" s="5">
        <v>11156</v>
      </c>
      <c r="Q303" s="9">
        <v>18</v>
      </c>
      <c r="R303" s="5">
        <f t="shared" si="23"/>
        <v>200808</v>
      </c>
      <c r="S303" s="16">
        <f t="shared" si="24"/>
        <v>-9.4600000000000009</v>
      </c>
      <c r="T303" s="17">
        <f t="shared" si="25"/>
        <v>-71280</v>
      </c>
      <c r="V303" s="5">
        <f t="shared" si="26"/>
        <v>582</v>
      </c>
    </row>
    <row r="304" spans="1:22" ht="12" customHeight="1" x14ac:dyDescent="0.2">
      <c r="A304" s="1">
        <v>2024</v>
      </c>
      <c r="B304" s="1" t="s">
        <v>812</v>
      </c>
      <c r="C304" s="1" t="s">
        <v>399</v>
      </c>
      <c r="D304" s="1" t="s">
        <v>728</v>
      </c>
      <c r="E304" s="1" t="s">
        <v>415</v>
      </c>
      <c r="F304" s="1" t="s">
        <v>6</v>
      </c>
      <c r="G304" s="12">
        <v>73</v>
      </c>
      <c r="H304" s="9">
        <v>26.24</v>
      </c>
      <c r="I304" s="12">
        <v>72350.55</v>
      </c>
      <c r="J304" s="12">
        <v>2757</v>
      </c>
      <c r="K304" s="9">
        <v>18</v>
      </c>
      <c r="L304" s="12">
        <f t="shared" si="22"/>
        <v>49626</v>
      </c>
      <c r="M304" s="1" t="s">
        <v>414</v>
      </c>
      <c r="N304" s="9">
        <v>14.98</v>
      </c>
      <c r="O304" s="5">
        <v>167160.54999999999</v>
      </c>
      <c r="P304" s="5">
        <v>11156</v>
      </c>
      <c r="Q304" s="9">
        <v>18</v>
      </c>
      <c r="R304" s="5">
        <f t="shared" si="23"/>
        <v>200808</v>
      </c>
      <c r="S304" s="16">
        <f t="shared" si="24"/>
        <v>-5.2199999999999989</v>
      </c>
      <c r="T304" s="17">
        <f t="shared" si="25"/>
        <v>10922.900000000023</v>
      </c>
      <c r="V304" s="5">
        <f t="shared" si="26"/>
        <v>73</v>
      </c>
    </row>
    <row r="305" spans="1:22" ht="12" customHeight="1" x14ac:dyDescent="0.2">
      <c r="A305" s="1">
        <v>2024</v>
      </c>
      <c r="B305" s="1" t="s">
        <v>812</v>
      </c>
      <c r="C305" s="1" t="s">
        <v>399</v>
      </c>
      <c r="D305" s="1" t="s">
        <v>729</v>
      </c>
      <c r="E305" s="1" t="s">
        <v>416</v>
      </c>
      <c r="F305" s="1" t="s">
        <v>6</v>
      </c>
      <c r="G305" s="12">
        <v>311</v>
      </c>
      <c r="H305" s="9">
        <v>28.57</v>
      </c>
      <c r="I305" s="12">
        <v>215443.62</v>
      </c>
      <c r="J305" s="12">
        <v>7540</v>
      </c>
      <c r="K305" s="9">
        <v>18</v>
      </c>
      <c r="L305" s="12">
        <f t="shared" si="22"/>
        <v>135720</v>
      </c>
      <c r="M305" s="1" t="s">
        <v>401</v>
      </c>
      <c r="N305" s="9">
        <v>15.23</v>
      </c>
      <c r="O305" s="5">
        <v>5560584.3099999996</v>
      </c>
      <c r="P305" s="5">
        <v>365077</v>
      </c>
      <c r="Q305" s="9">
        <v>18</v>
      </c>
      <c r="R305" s="5">
        <f t="shared" si="23"/>
        <v>6571386</v>
      </c>
      <c r="S305" s="16">
        <f t="shared" si="24"/>
        <v>-7.7999999999999972</v>
      </c>
      <c r="T305" s="17">
        <f t="shared" si="25"/>
        <v>931078.0700000003</v>
      </c>
      <c r="V305" s="5">
        <f t="shared" si="26"/>
        <v>311</v>
      </c>
    </row>
    <row r="306" spans="1:22" ht="12" customHeight="1" x14ac:dyDescent="0.2">
      <c r="A306" s="1">
        <v>2024</v>
      </c>
      <c r="B306" s="1" t="s">
        <v>812</v>
      </c>
      <c r="C306" s="1" t="s">
        <v>399</v>
      </c>
      <c r="D306" s="1" t="s">
        <v>732</v>
      </c>
      <c r="E306" s="1" t="s">
        <v>422</v>
      </c>
      <c r="F306" s="1" t="s">
        <v>6</v>
      </c>
      <c r="G306" s="12">
        <v>57</v>
      </c>
      <c r="H306" s="9">
        <v>29.89</v>
      </c>
      <c r="I306" s="12">
        <v>483.96</v>
      </c>
      <c r="J306" s="12">
        <v>17</v>
      </c>
      <c r="K306" s="9">
        <v>18</v>
      </c>
      <c r="L306" s="12">
        <f t="shared" si="22"/>
        <v>306</v>
      </c>
      <c r="M306" s="1" t="s">
        <v>401</v>
      </c>
      <c r="N306" s="9">
        <v>15.23</v>
      </c>
      <c r="O306" s="5">
        <v>5560584.3099999996</v>
      </c>
      <c r="P306" s="5">
        <v>365077</v>
      </c>
      <c r="Q306" s="9">
        <v>18</v>
      </c>
      <c r="R306" s="5">
        <f t="shared" si="23"/>
        <v>6571386</v>
      </c>
      <c r="S306" s="16">
        <f t="shared" si="24"/>
        <v>-9.1200000000000045</v>
      </c>
      <c r="T306" s="17">
        <f t="shared" si="25"/>
        <v>1010623.7300000004</v>
      </c>
      <c r="V306" s="5">
        <f t="shared" si="26"/>
        <v>57</v>
      </c>
    </row>
    <row r="307" spans="1:22" ht="12" customHeight="1" x14ac:dyDescent="0.2">
      <c r="A307" s="1">
        <v>2024</v>
      </c>
      <c r="B307" s="1" t="s">
        <v>812</v>
      </c>
      <c r="C307" s="1" t="s">
        <v>399</v>
      </c>
      <c r="D307" s="1" t="s">
        <v>756</v>
      </c>
      <c r="E307" s="1" t="s">
        <v>456</v>
      </c>
      <c r="F307" s="1" t="s">
        <v>11</v>
      </c>
      <c r="G307" s="12">
        <v>1748</v>
      </c>
      <c r="H307" s="9">
        <v>28.9</v>
      </c>
      <c r="I307" s="12">
        <v>863284.74120000005</v>
      </c>
      <c r="J307" s="12">
        <v>30410</v>
      </c>
      <c r="K307" s="9">
        <v>18</v>
      </c>
      <c r="L307" s="12">
        <f t="shared" si="22"/>
        <v>547380</v>
      </c>
      <c r="M307" s="1" t="s">
        <v>456</v>
      </c>
      <c r="N307" s="9">
        <v>16.16</v>
      </c>
      <c r="O307" s="5">
        <v>507008.4988</v>
      </c>
      <c r="P307" s="5">
        <v>30410</v>
      </c>
      <c r="Q307" s="9">
        <v>18</v>
      </c>
      <c r="R307" s="5">
        <f t="shared" si="23"/>
        <v>547380</v>
      </c>
      <c r="S307" s="16">
        <f t="shared" si="24"/>
        <v>-9.0600000000000023</v>
      </c>
      <c r="T307" s="17">
        <f t="shared" si="25"/>
        <v>-275533.24</v>
      </c>
      <c r="V307" s="5">
        <f t="shared" si="26"/>
        <v>1748</v>
      </c>
    </row>
  </sheetData>
  <sheetProtection algorithmName="SHA-512" hashValue="hvG2g6xwcRcopENRXyVKheNYlQ+Yp3TiJqGtIiNwpDDcOk5ISsSLMqjRSj3puPahssP4VvECESTNLgnwOza9oA==" saltValue="EYaXvApYjTQhMTDSKuKpCA==" spinCount="100000" sheet="1" objects="1" scenarios="1" selectLockedCells="1" sort="0" autoFilter="0" selectUnlockedCells="1"/>
  <protectedRanges>
    <protectedRange sqref="A7:V307" name="Range1"/>
  </protectedRanges>
  <autoFilter ref="A7:V307" xr:uid="{00000000-0001-0000-0000-000000000000}"/>
  <sortState xmlns:xlrd2="http://schemas.microsoft.com/office/spreadsheetml/2017/richdata2" ref="A8:Y307">
    <sortCondition ref="C8:C307"/>
    <sortCondition ref="D8:D307"/>
  </sortState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36 mills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Hall, Nancy</cp:lastModifiedBy>
  <cp:lastPrinted>2020-11-06T18:52:00Z</cp:lastPrinted>
  <dcterms:created xsi:type="dcterms:W3CDTF">2018-10-02T14:53:24Z</dcterms:created>
  <dcterms:modified xsi:type="dcterms:W3CDTF">2024-05-23T19:42:56Z</dcterms:modified>
</cp:coreProperties>
</file>